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<sst xmlns="http://schemas.openxmlformats.org/spreadsheetml/2006/main" count="64" uniqueCount="58">
  <si>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</si>
  <si>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</si>
  <si>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</si>
  <si>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</si>
  <si>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</si>
  <si>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</si>
  <si>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</si>
  <si>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</si>
  <si>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</si>
  <si>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</si>
  <si>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</si>
  <si>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</si>
  <si>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</si>
  <si>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</si>
  <si>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</si>
  <si>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</si>
  <si>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</si>
  <si>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</si>
  <si>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</si>
  <si>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</si>
  <si>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</si>
  <si>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</si>
  <si>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</si>
  <si>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</si>
  <si>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</si>
  <si>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</si>
  <si>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</si>
  <si>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</si>
  <si>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</si>
  <si>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</si>
  <si>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</si>
  <si>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</si>
  <si>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</si>
  <si>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</si>
  <si>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</si>
  <si>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</si>
  <si>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</si>
  <si>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</si>
  <si>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</si>
  <si>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</si>
  <si>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</si>
  <si>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</si>
  <si>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</si>
  <si>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</si>
  <si>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дійсне до 20.12.2018 р.</t>
  </si>
  <si>
    <t xml:space="preserve"> № 100-359/2015</t>
  </si>
  <si>
    <t>переданого Харківським ЛВУМГ та прийнятого ПАТ "Харківгаз" перелік ГРС, на які поширюються результати контролю ГРС-Мерефа</t>
  </si>
  <si>
    <t>Харківського ПМ Харківського ЛВУМГ</t>
  </si>
  <si>
    <t>Крупчицький Д.О.</t>
  </si>
  <si>
    <t>Харківського ЛВУМГ</t>
  </si>
  <si>
    <t>Ханикін С.Ю.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</si>
  <si>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</si>
  <si>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Харківський п/м Харківського ЛВУМГ </t>
  </si>
  <si>
    <t>відсутні</t>
  </si>
  <si>
    <t>&lt;0,0002</t>
  </si>
  <si>
    <t>Філія "УМГ "ХАРКІВТРАНСГАЗ"</t>
  </si>
  <si>
    <t>з газопроводу  ШХ    за період з 01.03.2016 по 31.03.2016</t>
  </si>
  <si>
    <t>01.04.2016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</si>
</sst>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0"/>
      <name val="Arial Cyr"/>
      <family val="0"/>
    </font>
    <font>
      <sz val="8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5" fillId="0" borderId="1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wrapText="1"/>
    </xf>
    <xf numFmtId="0" fontId="37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horizontal="center"/>
    </xf>
    <xf numFmtId="17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top" wrapText="1"/>
    </xf>
    <xf numFmtId="179" fontId="3" fillId="2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7">
      <selection activeCell="Y45" sqref="Y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55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52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16</v>
      </c>
      <c r="C5" s="3"/>
      <c r="D5" s="3"/>
      <c r="E5" s="3" t="s">
        <v>45</v>
      </c>
      <c r="F5" s="3"/>
      <c r="G5" s="3" t="s">
        <v>44</v>
      </c>
      <c r="H5" s="3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9" t="s">
        <v>38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6"/>
      <c r="AA6" s="35"/>
    </row>
    <row r="7" spans="2:27" ht="18.7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18" customHeight="1">
      <c r="B8" s="64" t="s">
        <v>56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50" t="s">
        <v>20</v>
      </c>
      <c r="C9" s="66" t="s">
        <v>39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6" t="s">
        <v>40</v>
      </c>
      <c r="P9" s="57"/>
      <c r="Q9" s="57"/>
      <c r="R9" s="58"/>
      <c r="S9" s="58"/>
      <c r="T9" s="59"/>
      <c r="U9" s="46" t="s">
        <v>36</v>
      </c>
      <c r="V9" s="49" t="s">
        <v>37</v>
      </c>
      <c r="W9" s="55" t="s">
        <v>33</v>
      </c>
      <c r="X9" s="55" t="s">
        <v>34</v>
      </c>
      <c r="Y9" s="55" t="s">
        <v>35</v>
      </c>
      <c r="Z9" s="4"/>
      <c r="AB9" s="7"/>
      <c r="AC9"/>
    </row>
    <row r="10" spans="2:29" ht="48.75" customHeight="1">
      <c r="B10" s="51"/>
      <c r="C10" s="40" t="s">
        <v>21</v>
      </c>
      <c r="D10" s="40" t="s">
        <v>22</v>
      </c>
      <c r="E10" s="40" t="s">
        <v>23</v>
      </c>
      <c r="F10" s="40" t="s">
        <v>24</v>
      </c>
      <c r="G10" s="40" t="s">
        <v>25</v>
      </c>
      <c r="H10" s="40" t="s">
        <v>26</v>
      </c>
      <c r="I10" s="40" t="s">
        <v>27</v>
      </c>
      <c r="J10" s="40" t="s">
        <v>28</v>
      </c>
      <c r="K10" s="40" t="s">
        <v>29</v>
      </c>
      <c r="L10" s="40" t="s">
        <v>30</v>
      </c>
      <c r="M10" s="41" t="s">
        <v>31</v>
      </c>
      <c r="N10" s="41" t="s">
        <v>32</v>
      </c>
      <c r="O10" s="41" t="s">
        <v>13</v>
      </c>
      <c r="P10" s="69" t="s">
        <v>14</v>
      </c>
      <c r="Q10" s="41" t="s">
        <v>17</v>
      </c>
      <c r="R10" s="41" t="s">
        <v>15</v>
      </c>
      <c r="S10" s="41" t="s">
        <v>18</v>
      </c>
      <c r="T10" s="41" t="s">
        <v>19</v>
      </c>
      <c r="U10" s="47"/>
      <c r="V10" s="42"/>
      <c r="W10" s="55"/>
      <c r="X10" s="55"/>
      <c r="Y10" s="55"/>
      <c r="Z10" s="4"/>
      <c r="AB10" s="7"/>
      <c r="AC10"/>
    </row>
    <row r="11" spans="2:29" ht="15.75" customHeight="1">
      <c r="B11" s="5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70"/>
      <c r="Q11" s="53"/>
      <c r="R11" s="42"/>
      <c r="S11" s="42"/>
      <c r="T11" s="42"/>
      <c r="U11" s="47"/>
      <c r="V11" s="42"/>
      <c r="W11" s="55"/>
      <c r="X11" s="55"/>
      <c r="Y11" s="55"/>
      <c r="Z11" s="4"/>
      <c r="AB11" s="7"/>
      <c r="AC11"/>
    </row>
    <row r="12" spans="2:29" ht="21" customHeight="1">
      <c r="B12" s="5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71"/>
      <c r="Q12" s="54"/>
      <c r="R12" s="43"/>
      <c r="S12" s="43"/>
      <c r="T12" s="43"/>
      <c r="U12" s="48"/>
      <c r="V12" s="43"/>
      <c r="W12" s="55"/>
      <c r="X12" s="55"/>
      <c r="Y12" s="55"/>
      <c r="Z12" s="4"/>
      <c r="AB12" s="7"/>
      <c r="AC12"/>
    </row>
    <row r="13" spans="2:28" s="11" customFormat="1" ht="12.75">
      <c r="B13" s="9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8"/>
      <c r="Q13" s="31"/>
      <c r="R13" s="38"/>
      <c r="S13" s="31"/>
      <c r="T13" s="38"/>
      <c r="U13" s="10"/>
      <c r="V13" s="10"/>
      <c r="W13" s="15"/>
      <c r="X13" s="10"/>
      <c r="Y13" s="10"/>
      <c r="AA13" s="12">
        <f>SUM(C13:N13)</f>
        <v>0</v>
      </c>
      <c r="AB13" s="32" t="str">
        <f aca="true" t="shared" si="0" ref="AB13:AB28">IF(AA13=100,"ОК"," ")</f>
        <v> </v>
      </c>
    </row>
    <row r="14" spans="2:28" s="11" customFormat="1" ht="12.75">
      <c r="B14" s="9">
        <v>2</v>
      </c>
      <c r="C14" s="14">
        <v>89.8607</v>
      </c>
      <c r="D14" s="14">
        <v>4.2343</v>
      </c>
      <c r="E14" s="14">
        <v>1.2638</v>
      </c>
      <c r="F14" s="14">
        <v>0.1151</v>
      </c>
      <c r="G14" s="14">
        <v>0.2337</v>
      </c>
      <c r="H14" s="14">
        <v>0.0027</v>
      </c>
      <c r="I14" s="14">
        <v>0.0494</v>
      </c>
      <c r="J14" s="14">
        <v>0.0433</v>
      </c>
      <c r="K14" s="14">
        <v>0.0779</v>
      </c>
      <c r="L14" s="14">
        <v>0.1457</v>
      </c>
      <c r="M14" s="14">
        <v>2.5178</v>
      </c>
      <c r="N14" s="14">
        <v>1.4555</v>
      </c>
      <c r="O14" s="14">
        <v>0.749</v>
      </c>
      <c r="P14" s="38">
        <v>34.2889</v>
      </c>
      <c r="Q14" s="31">
        <v>8190</v>
      </c>
      <c r="R14" s="38">
        <v>37.98</v>
      </c>
      <c r="S14" s="31">
        <v>9071</v>
      </c>
      <c r="T14" s="38">
        <v>48.1612</v>
      </c>
      <c r="U14" s="10">
        <v>4.1</v>
      </c>
      <c r="V14" s="10">
        <v>-6.6</v>
      </c>
      <c r="W14" s="26"/>
      <c r="X14" s="10"/>
      <c r="Y14" s="10"/>
      <c r="AA14" s="12">
        <f aca="true" t="shared" si="1" ref="AA14:AA43">SUM(C14:N14)</f>
        <v>99.99990000000001</v>
      </c>
      <c r="AB14" s="32" t="str">
        <f t="shared" si="0"/>
        <v> </v>
      </c>
    </row>
    <row r="15" spans="2:28" s="11" customFormat="1" ht="12.75">
      <c r="B15" s="9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8"/>
      <c r="Q15" s="31"/>
      <c r="R15" s="38"/>
      <c r="S15" s="31"/>
      <c r="T15" s="38"/>
      <c r="U15" s="75"/>
      <c r="V15" s="75"/>
      <c r="W15" s="76"/>
      <c r="X15" s="75"/>
      <c r="Y15" s="75"/>
      <c r="AA15" s="12">
        <f>SUM(C15:N15)</f>
        <v>0</v>
      </c>
      <c r="AB15" s="32" t="str">
        <f t="shared" si="0"/>
        <v> </v>
      </c>
    </row>
    <row r="16" spans="2:28" s="11" customFormat="1" ht="12.75">
      <c r="B16" s="9">
        <v>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8"/>
      <c r="Q16" s="31"/>
      <c r="R16" s="38"/>
      <c r="S16" s="31"/>
      <c r="T16" s="38"/>
      <c r="U16" s="75"/>
      <c r="V16" s="75"/>
      <c r="W16" s="76"/>
      <c r="X16" s="75"/>
      <c r="Y16" s="75"/>
      <c r="AA16" s="12">
        <f t="shared" si="1"/>
        <v>0</v>
      </c>
      <c r="AB16" s="32" t="str">
        <f t="shared" si="0"/>
        <v> </v>
      </c>
    </row>
    <row r="17" spans="2:28" s="11" customFormat="1" ht="12.75">
      <c r="B17" s="9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31"/>
      <c r="R17" s="38"/>
      <c r="S17" s="31"/>
      <c r="T17" s="38"/>
      <c r="U17" s="75"/>
      <c r="V17" s="75"/>
      <c r="W17" s="77"/>
      <c r="X17" s="75"/>
      <c r="Y17" s="75"/>
      <c r="AA17" s="12">
        <f t="shared" si="1"/>
        <v>0</v>
      </c>
      <c r="AB17" s="32" t="str">
        <f t="shared" si="0"/>
        <v> </v>
      </c>
    </row>
    <row r="18" spans="2:28" s="11" customFormat="1" ht="12.75">
      <c r="B18" s="9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8"/>
      <c r="Q18" s="31"/>
      <c r="R18" s="38"/>
      <c r="S18" s="31"/>
      <c r="T18" s="38"/>
      <c r="U18" s="75"/>
      <c r="V18" s="75"/>
      <c r="W18" s="77"/>
      <c r="X18" s="75"/>
      <c r="Y18" s="75"/>
      <c r="AA18" s="12">
        <f t="shared" si="1"/>
        <v>0</v>
      </c>
      <c r="AB18" s="32" t="str">
        <f t="shared" si="0"/>
        <v> </v>
      </c>
    </row>
    <row r="19" spans="2:28" s="11" customFormat="1" ht="12.75">
      <c r="B19" s="9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8"/>
      <c r="Q19" s="31"/>
      <c r="R19" s="38"/>
      <c r="S19" s="31"/>
      <c r="T19" s="38"/>
      <c r="U19" s="75"/>
      <c r="V19" s="75"/>
      <c r="W19" s="77"/>
      <c r="X19" s="75"/>
      <c r="Y19" s="75"/>
      <c r="AA19" s="12">
        <f t="shared" si="1"/>
        <v>0</v>
      </c>
      <c r="AB19" s="32" t="str">
        <f t="shared" si="0"/>
        <v> </v>
      </c>
    </row>
    <row r="20" spans="2:28" s="11" customFormat="1" ht="12.75">
      <c r="B20" s="9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8"/>
      <c r="Q20" s="31"/>
      <c r="R20" s="38"/>
      <c r="S20" s="31"/>
      <c r="T20" s="38"/>
      <c r="U20" s="75"/>
      <c r="V20" s="75"/>
      <c r="W20" s="77"/>
      <c r="X20" s="75"/>
      <c r="Y20" s="75"/>
      <c r="AA20" s="12">
        <f t="shared" si="1"/>
        <v>0</v>
      </c>
      <c r="AB20" s="32" t="str">
        <f t="shared" si="0"/>
        <v> </v>
      </c>
    </row>
    <row r="21" spans="2:28" s="11" customFormat="1" ht="12.75">
      <c r="B21" s="9">
        <v>9</v>
      </c>
      <c r="C21" s="14">
        <v>90.0181</v>
      </c>
      <c r="D21" s="14">
        <v>4.2387</v>
      </c>
      <c r="E21" s="14">
        <v>1.2955</v>
      </c>
      <c r="F21" s="14">
        <v>0.1183</v>
      </c>
      <c r="G21" s="14">
        <v>0.2419</v>
      </c>
      <c r="H21" s="14">
        <v>0.0028</v>
      </c>
      <c r="I21" s="14">
        <v>0.0509</v>
      </c>
      <c r="J21" s="14">
        <v>0.0449</v>
      </c>
      <c r="K21" s="14">
        <v>0.0829</v>
      </c>
      <c r="L21" s="14">
        <v>0.0988</v>
      </c>
      <c r="M21" s="14">
        <v>2.2808</v>
      </c>
      <c r="N21" s="14">
        <v>1.5264</v>
      </c>
      <c r="O21" s="14">
        <v>0.7492</v>
      </c>
      <c r="P21" s="38">
        <v>34.3965</v>
      </c>
      <c r="Q21" s="31">
        <v>8215</v>
      </c>
      <c r="R21" s="38">
        <v>48.3058</v>
      </c>
      <c r="S21" s="31">
        <v>9100</v>
      </c>
      <c r="T21" s="38">
        <v>48.3058</v>
      </c>
      <c r="U21" s="75"/>
      <c r="V21" s="75"/>
      <c r="W21" s="76"/>
      <c r="X21" s="75"/>
      <c r="Y21" s="75"/>
      <c r="AA21" s="12">
        <f t="shared" si="1"/>
        <v>99.99999999999999</v>
      </c>
      <c r="AB21" s="32" t="str">
        <f t="shared" si="0"/>
        <v>ОК</v>
      </c>
    </row>
    <row r="22" spans="2:29" s="11" customFormat="1" ht="12.75">
      <c r="B22" s="9">
        <v>10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8"/>
      <c r="Q22" s="31"/>
      <c r="R22" s="38"/>
      <c r="S22" s="31"/>
      <c r="T22" s="38"/>
      <c r="U22" s="78"/>
      <c r="V22" s="78"/>
      <c r="W22" s="79"/>
      <c r="X22" s="78"/>
      <c r="Y22" s="78"/>
      <c r="AA22" s="12">
        <f>SUM(C22:N22)</f>
        <v>0</v>
      </c>
      <c r="AB22" s="32" t="str">
        <f>IF(AA22=100,"ОК"," ")</f>
        <v> </v>
      </c>
      <c r="AC22" s="32" t="str">
        <f>IF(AA22=100,"ОК"," ")</f>
        <v> </v>
      </c>
    </row>
    <row r="23" spans="2:28" s="11" customFormat="1" ht="12.75">
      <c r="B23" s="9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8"/>
      <c r="Q23" s="31"/>
      <c r="R23" s="38"/>
      <c r="S23" s="31"/>
      <c r="T23" s="38"/>
      <c r="U23" s="75"/>
      <c r="V23" s="75"/>
      <c r="W23" s="76"/>
      <c r="X23" s="75"/>
      <c r="Y23" s="75"/>
      <c r="AA23" s="12">
        <f t="shared" si="1"/>
        <v>0</v>
      </c>
      <c r="AB23" s="32" t="str">
        <f t="shared" si="0"/>
        <v> </v>
      </c>
    </row>
    <row r="24" spans="2:28" s="11" customFormat="1" ht="12.75">
      <c r="B24" s="9">
        <v>12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8"/>
      <c r="Q24" s="31"/>
      <c r="R24" s="38"/>
      <c r="S24" s="31"/>
      <c r="T24" s="38"/>
      <c r="U24" s="75"/>
      <c r="V24" s="75"/>
      <c r="W24" s="77"/>
      <c r="X24" s="75"/>
      <c r="Y24" s="75"/>
      <c r="AA24" s="12">
        <f t="shared" si="1"/>
        <v>0</v>
      </c>
      <c r="AB24" s="32" t="str">
        <f t="shared" si="0"/>
        <v> </v>
      </c>
    </row>
    <row r="25" spans="2:28" s="11" customFormat="1" ht="12.75">
      <c r="B25" s="9">
        <v>13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8"/>
      <c r="Q25" s="31"/>
      <c r="R25" s="38"/>
      <c r="S25" s="31"/>
      <c r="T25" s="38"/>
      <c r="U25" s="75"/>
      <c r="V25" s="75"/>
      <c r="W25" s="76"/>
      <c r="X25" s="75"/>
      <c r="Y25" s="75"/>
      <c r="AA25" s="12">
        <f t="shared" si="1"/>
        <v>0</v>
      </c>
      <c r="AB25" s="32" t="str">
        <f t="shared" si="0"/>
        <v> </v>
      </c>
    </row>
    <row r="26" spans="2:28" s="11" customFormat="1" ht="12.75">
      <c r="B26" s="9">
        <v>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8"/>
      <c r="Q26" s="31"/>
      <c r="R26" s="38"/>
      <c r="S26" s="31"/>
      <c r="T26" s="38"/>
      <c r="U26" s="75"/>
      <c r="V26" s="75"/>
      <c r="W26" s="77"/>
      <c r="X26" s="75"/>
      <c r="Y26" s="75"/>
      <c r="AA26" s="12">
        <f t="shared" si="1"/>
        <v>0</v>
      </c>
      <c r="AB26" s="32" t="str">
        <f t="shared" si="0"/>
        <v> </v>
      </c>
    </row>
    <row r="27" spans="2:28" s="11" customFormat="1" ht="12.75">
      <c r="B27" s="9">
        <v>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8"/>
      <c r="Q27" s="31"/>
      <c r="R27" s="38"/>
      <c r="S27" s="31"/>
      <c r="T27" s="38"/>
      <c r="U27" s="75"/>
      <c r="V27" s="75"/>
      <c r="W27" s="77"/>
      <c r="X27" s="75"/>
      <c r="Y27" s="80"/>
      <c r="AA27" s="12">
        <f t="shared" si="1"/>
        <v>0</v>
      </c>
      <c r="AB27" s="32" t="str">
        <f t="shared" si="0"/>
        <v> </v>
      </c>
    </row>
    <row r="28" spans="2:28" s="11" customFormat="1" ht="12.75">
      <c r="B28" s="72">
        <v>16</v>
      </c>
      <c r="C28" s="14">
        <v>90.0186</v>
      </c>
      <c r="D28" s="14">
        <v>4.2457</v>
      </c>
      <c r="E28" s="14">
        <v>1.2859</v>
      </c>
      <c r="F28" s="14">
        <v>0.118</v>
      </c>
      <c r="G28" s="14">
        <v>0.2403</v>
      </c>
      <c r="H28" s="14">
        <v>0.0029</v>
      </c>
      <c r="I28" s="14">
        <v>0.0518</v>
      </c>
      <c r="J28" s="14">
        <v>0.0454</v>
      </c>
      <c r="K28" s="14">
        <v>0.0814</v>
      </c>
      <c r="L28" s="14">
        <v>0.1139</v>
      </c>
      <c r="M28" s="14">
        <v>2.3407</v>
      </c>
      <c r="N28" s="14">
        <v>1.4554</v>
      </c>
      <c r="O28" s="14">
        <v>0.7486</v>
      </c>
      <c r="P28" s="38">
        <v>34.3901</v>
      </c>
      <c r="Q28" s="31">
        <v>8214</v>
      </c>
      <c r="R28" s="38">
        <v>38.0911</v>
      </c>
      <c r="S28" s="31">
        <v>9098</v>
      </c>
      <c r="T28" s="38">
        <v>48.3146</v>
      </c>
      <c r="U28" s="73">
        <v>4.2</v>
      </c>
      <c r="V28" s="73">
        <v>-4.4</v>
      </c>
      <c r="W28" s="74" t="s">
        <v>53</v>
      </c>
      <c r="X28" s="73" t="s">
        <v>54</v>
      </c>
      <c r="Y28" s="73">
        <v>0.0016</v>
      </c>
      <c r="AA28" s="12">
        <f t="shared" si="1"/>
        <v>100</v>
      </c>
      <c r="AB28" s="32" t="str">
        <f t="shared" si="0"/>
        <v>ОК</v>
      </c>
    </row>
    <row r="29" spans="2:28" s="11" customFormat="1" ht="12.75">
      <c r="B29" s="13">
        <v>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8"/>
      <c r="Q29" s="31"/>
      <c r="R29" s="38"/>
      <c r="S29" s="31"/>
      <c r="T29" s="38"/>
      <c r="U29" s="78"/>
      <c r="V29" s="78"/>
      <c r="W29" s="81"/>
      <c r="X29" s="75"/>
      <c r="Y29" s="80"/>
      <c r="AA29" s="12">
        <f t="shared" si="1"/>
        <v>0</v>
      </c>
      <c r="AB29" s="32" t="str">
        <f>IF(AA29=100,"ОК"," ")</f>
        <v> </v>
      </c>
    </row>
    <row r="30" spans="2:28" s="11" customFormat="1" ht="12.75">
      <c r="B30" s="13">
        <v>18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8"/>
      <c r="Q30" s="31"/>
      <c r="R30" s="38"/>
      <c r="S30" s="31"/>
      <c r="T30" s="38"/>
      <c r="U30" s="75"/>
      <c r="V30" s="75"/>
      <c r="W30" s="81"/>
      <c r="X30" s="75"/>
      <c r="Y30" s="80"/>
      <c r="AA30" s="12">
        <f t="shared" si="1"/>
        <v>0</v>
      </c>
      <c r="AB30" s="32"/>
    </row>
    <row r="31" spans="2:28" s="11" customFormat="1" ht="12.75">
      <c r="B31" s="13">
        <v>19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8"/>
      <c r="Q31" s="31"/>
      <c r="R31" s="38"/>
      <c r="S31" s="31"/>
      <c r="T31" s="38"/>
      <c r="U31" s="75"/>
      <c r="V31" s="75"/>
      <c r="W31" s="81"/>
      <c r="X31" s="75"/>
      <c r="Y31" s="80"/>
      <c r="AA31" s="12">
        <f t="shared" si="1"/>
        <v>0</v>
      </c>
      <c r="AB31" s="32"/>
    </row>
    <row r="32" spans="2:28" s="11" customFormat="1" ht="12.75">
      <c r="B32" s="13">
        <v>20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8"/>
      <c r="Q32" s="31"/>
      <c r="R32" s="38"/>
      <c r="S32" s="31"/>
      <c r="T32" s="38"/>
      <c r="U32" s="75"/>
      <c r="V32" s="75"/>
      <c r="W32" s="77"/>
      <c r="X32" s="75"/>
      <c r="Y32" s="80"/>
      <c r="AA32" s="12">
        <f t="shared" si="1"/>
        <v>0</v>
      </c>
      <c r="AB32" s="32"/>
    </row>
    <row r="33" spans="2:28" s="11" customFormat="1" ht="12.75">
      <c r="B33" s="13">
        <v>21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8"/>
      <c r="Q33" s="31"/>
      <c r="R33" s="38"/>
      <c r="S33" s="31"/>
      <c r="T33" s="38"/>
      <c r="U33" s="75"/>
      <c r="V33" s="75"/>
      <c r="W33" s="77"/>
      <c r="X33" s="75"/>
      <c r="Y33" s="80"/>
      <c r="AA33" s="12">
        <f t="shared" si="1"/>
        <v>0</v>
      </c>
      <c r="AB33" s="32"/>
    </row>
    <row r="34" spans="2:28" s="11" customFormat="1" ht="12.75">
      <c r="B34" s="13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8"/>
      <c r="Q34" s="31"/>
      <c r="R34" s="38"/>
      <c r="S34" s="31"/>
      <c r="T34" s="38"/>
      <c r="U34" s="75"/>
      <c r="V34" s="75"/>
      <c r="W34" s="76"/>
      <c r="X34" s="75"/>
      <c r="Y34" s="80"/>
      <c r="AA34" s="12">
        <f t="shared" si="1"/>
        <v>0</v>
      </c>
      <c r="AB34" s="32"/>
    </row>
    <row r="35" spans="2:28" s="11" customFormat="1" ht="12.75">
      <c r="B35" s="13">
        <v>23</v>
      </c>
      <c r="C35" s="14">
        <v>89.6018</v>
      </c>
      <c r="D35" s="14">
        <v>4.4758</v>
      </c>
      <c r="E35" s="14">
        <v>1.3618</v>
      </c>
      <c r="F35" s="14">
        <v>0.126</v>
      </c>
      <c r="G35" s="14">
        <v>0.2532</v>
      </c>
      <c r="H35" s="14">
        <v>0.0031</v>
      </c>
      <c r="I35" s="14">
        <v>0.054</v>
      </c>
      <c r="J35" s="14">
        <v>0.0461</v>
      </c>
      <c r="K35" s="14">
        <v>0.0775</v>
      </c>
      <c r="L35" s="14">
        <v>0.135</v>
      </c>
      <c r="M35" s="14">
        <v>2.5721</v>
      </c>
      <c r="N35" s="14">
        <v>1.2936</v>
      </c>
      <c r="O35" s="14">
        <v>0.7506</v>
      </c>
      <c r="P35" s="38">
        <v>34.4735</v>
      </c>
      <c r="Q35" s="31">
        <v>8234</v>
      </c>
      <c r="R35" s="38">
        <v>38.1793</v>
      </c>
      <c r="S35" s="31">
        <v>9119</v>
      </c>
      <c r="T35" s="38">
        <v>48.3628</v>
      </c>
      <c r="U35" s="75">
        <v>2.2</v>
      </c>
      <c r="V35" s="75">
        <v>-5.3</v>
      </c>
      <c r="W35" s="77"/>
      <c r="X35" s="75"/>
      <c r="Y35" s="80"/>
      <c r="AA35" s="12">
        <f t="shared" si="1"/>
        <v>100.00000000000001</v>
      </c>
      <c r="AB35" s="32"/>
    </row>
    <row r="36" spans="2:28" s="11" customFormat="1" ht="12.75">
      <c r="B36" s="13">
        <v>24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8"/>
      <c r="Q36" s="31"/>
      <c r="R36" s="38"/>
      <c r="S36" s="31"/>
      <c r="T36" s="38"/>
      <c r="U36" s="78"/>
      <c r="V36" s="78"/>
      <c r="W36" s="79"/>
      <c r="X36" s="78"/>
      <c r="Y36" s="78"/>
      <c r="AA36" s="12">
        <f t="shared" si="1"/>
        <v>0</v>
      </c>
      <c r="AB36" s="32" t="str">
        <f>IF(AA36=100,"ОК"," ")</f>
        <v> </v>
      </c>
    </row>
    <row r="37" spans="2:28" s="11" customFormat="1" ht="12.75">
      <c r="B37" s="13">
        <v>25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8"/>
      <c r="Q37" s="31"/>
      <c r="R37" s="38"/>
      <c r="S37" s="31"/>
      <c r="T37" s="38"/>
      <c r="U37" s="75"/>
      <c r="V37" s="75"/>
      <c r="W37" s="77"/>
      <c r="X37" s="75"/>
      <c r="Y37" s="75"/>
      <c r="AA37" s="12">
        <f t="shared" si="1"/>
        <v>0</v>
      </c>
      <c r="AB37" s="32" t="str">
        <f>IF(AA37=100,"ОК"," ")</f>
        <v> </v>
      </c>
    </row>
    <row r="38" spans="2:28" s="11" customFormat="1" ht="12.75">
      <c r="B38" s="13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8"/>
      <c r="Q38" s="31"/>
      <c r="R38" s="38"/>
      <c r="S38" s="31"/>
      <c r="T38" s="38"/>
      <c r="U38" s="75"/>
      <c r="V38" s="75"/>
      <c r="W38" s="77"/>
      <c r="X38" s="75"/>
      <c r="Y38" s="80"/>
      <c r="AA38" s="12">
        <f t="shared" si="1"/>
        <v>0</v>
      </c>
      <c r="AB38" s="32" t="str">
        <f>IF(AA38=100,"ОК"," ")</f>
        <v> </v>
      </c>
    </row>
    <row r="39" spans="2:28" s="11" customFormat="1" ht="12.75">
      <c r="B39" s="13">
        <v>27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8"/>
      <c r="Q39" s="31"/>
      <c r="R39" s="38"/>
      <c r="S39" s="31"/>
      <c r="T39" s="38"/>
      <c r="U39" s="75"/>
      <c r="V39" s="75"/>
      <c r="W39" s="77"/>
      <c r="X39" s="81"/>
      <c r="Y39" s="81"/>
      <c r="AA39" s="12">
        <f t="shared" si="1"/>
        <v>0</v>
      </c>
      <c r="AB39" s="32" t="str">
        <f>IF(AA39=100,"ОК"," ")</f>
        <v> </v>
      </c>
    </row>
    <row r="40" spans="2:28" s="11" customFormat="1" ht="12.75">
      <c r="B40" s="13">
        <v>28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8"/>
      <c r="Q40" s="31"/>
      <c r="R40" s="38"/>
      <c r="S40" s="31"/>
      <c r="T40" s="38"/>
      <c r="U40" s="75"/>
      <c r="V40" s="75"/>
      <c r="W40" s="77"/>
      <c r="X40" s="81"/>
      <c r="Y40" s="80"/>
      <c r="AA40" s="12">
        <f t="shared" si="1"/>
        <v>0</v>
      </c>
      <c r="AB40" s="32"/>
    </row>
    <row r="41" spans="2:28" s="11" customFormat="1" ht="12.75">
      <c r="B41" s="13">
        <v>29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8"/>
      <c r="Q41" s="31"/>
      <c r="R41" s="38"/>
      <c r="S41" s="31"/>
      <c r="T41" s="38"/>
      <c r="U41" s="75"/>
      <c r="V41" s="75"/>
      <c r="W41" s="76"/>
      <c r="X41" s="81"/>
      <c r="Y41" s="80"/>
      <c r="AA41" s="12">
        <f t="shared" si="1"/>
        <v>0</v>
      </c>
      <c r="AB41" s="32"/>
    </row>
    <row r="42" spans="2:28" s="11" customFormat="1" ht="12.75">
      <c r="B42" s="13">
        <v>30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8"/>
      <c r="Q42" s="31"/>
      <c r="R42" s="38"/>
      <c r="S42" s="31"/>
      <c r="T42" s="38"/>
      <c r="U42" s="75"/>
      <c r="V42" s="75"/>
      <c r="W42" s="77"/>
      <c r="X42" s="81"/>
      <c r="Y42" s="82"/>
      <c r="AA42" s="12">
        <f t="shared" si="1"/>
        <v>0</v>
      </c>
      <c r="AB42" s="32" t="str">
        <f>IF(AA42=100,"ОК"," ")</f>
        <v> </v>
      </c>
    </row>
    <row r="43" spans="2:28" s="11" customFormat="1" ht="12" customHeight="1">
      <c r="B43" s="13">
        <v>31</v>
      </c>
      <c r="C43" s="14">
        <v>89.491</v>
      </c>
      <c r="D43" s="14">
        <v>4.4609</v>
      </c>
      <c r="E43" s="14">
        <v>1.3439</v>
      </c>
      <c r="F43" s="14">
        <v>0.1247</v>
      </c>
      <c r="G43" s="14">
        <v>0.2463</v>
      </c>
      <c r="H43" s="14">
        <v>0.003</v>
      </c>
      <c r="I43" s="14">
        <v>0.052</v>
      </c>
      <c r="J43" s="14">
        <v>0.044</v>
      </c>
      <c r="K43" s="14">
        <v>0.0667</v>
      </c>
      <c r="L43" s="14">
        <v>0.1517</v>
      </c>
      <c r="M43" s="14">
        <v>2.7829</v>
      </c>
      <c r="N43" s="14">
        <v>1.2328</v>
      </c>
      <c r="O43" s="14">
        <v>0.7502</v>
      </c>
      <c r="P43" s="38">
        <v>34.3798</v>
      </c>
      <c r="Q43" s="31">
        <v>8211</v>
      </c>
      <c r="R43" s="38">
        <v>38.0767</v>
      </c>
      <c r="S43" s="31">
        <v>9094</v>
      </c>
      <c r="T43" s="38">
        <v>48.2459</v>
      </c>
      <c r="U43" s="10">
        <v>1.7</v>
      </c>
      <c r="V43" s="10">
        <v>-6.3</v>
      </c>
      <c r="W43" s="74" t="s">
        <v>53</v>
      </c>
      <c r="X43" s="73" t="s">
        <v>54</v>
      </c>
      <c r="Y43" s="73">
        <v>0.0018</v>
      </c>
      <c r="AA43" s="12">
        <f t="shared" si="1"/>
        <v>99.99990000000001</v>
      </c>
      <c r="AB43" s="32" t="str">
        <f>IF(AA43=100,"ОК"," ")</f>
        <v> </v>
      </c>
    </row>
    <row r="44" spans="2:29" ht="12.7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3:24" ht="12.7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4"/>
      <c r="R46" s="24"/>
      <c r="S46" s="24"/>
      <c r="T46" s="24"/>
      <c r="U46" s="24"/>
      <c r="V46" s="24"/>
      <c r="W46" s="24"/>
      <c r="X46" s="24"/>
    </row>
    <row r="47" spans="3:20" ht="12.75">
      <c r="C47" s="29" t="s">
        <v>51</v>
      </c>
      <c r="D47" s="27"/>
      <c r="E47" s="29" t="s">
        <v>49</v>
      </c>
      <c r="F47" s="29"/>
      <c r="G47" s="29"/>
      <c r="H47" s="27"/>
      <c r="I47" s="27"/>
      <c r="J47" s="27"/>
      <c r="K47" s="27"/>
      <c r="L47" s="29" t="s">
        <v>50</v>
      </c>
      <c r="M47" s="29"/>
      <c r="N47" s="27"/>
      <c r="O47" s="27"/>
      <c r="P47" s="27"/>
      <c r="Q47" s="27"/>
      <c r="R47" s="27"/>
      <c r="S47" s="37"/>
      <c r="T47" s="37" t="s">
        <v>57</v>
      </c>
    </row>
    <row r="48" spans="3:22" ht="12.75">
      <c r="C48" s="1" t="s">
        <v>41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9" t="s">
        <v>42</v>
      </c>
      <c r="D49" s="30"/>
      <c r="E49" s="29" t="s">
        <v>47</v>
      </c>
      <c r="F49" s="29"/>
      <c r="G49" s="29"/>
      <c r="H49" s="29"/>
      <c r="I49" s="29"/>
      <c r="J49" s="34"/>
      <c r="K49" s="29"/>
      <c r="L49" s="29" t="s">
        <v>48</v>
      </c>
      <c r="M49" s="29"/>
      <c r="N49" s="30"/>
      <c r="O49" s="30"/>
      <c r="P49" s="30"/>
      <c r="Q49" s="30"/>
      <c r="R49" s="30"/>
      <c r="S49" s="30"/>
      <c r="T49" s="37" t="s">
        <v>57</v>
      </c>
    </row>
    <row r="50" spans="3:22" ht="12.75">
      <c r="C50" s="1" t="s">
        <v>43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32">
    <mergeCell ref="S10:S12"/>
    <mergeCell ref="T10:T12"/>
    <mergeCell ref="W2:Y2"/>
    <mergeCell ref="B7:Y7"/>
    <mergeCell ref="B8:Y8"/>
    <mergeCell ref="D10:D12"/>
    <mergeCell ref="C10:C12"/>
    <mergeCell ref="N10:N12"/>
    <mergeCell ref="G10:G12"/>
    <mergeCell ref="C9:N9"/>
    <mergeCell ref="H10:H12"/>
    <mergeCell ref="W9:W12"/>
    <mergeCell ref="C45:X45"/>
    <mergeCell ref="B44:X44"/>
    <mergeCell ref="U9:U12"/>
    <mergeCell ref="V9:V12"/>
    <mergeCell ref="B9:B12"/>
    <mergeCell ref="Q10:Q12"/>
    <mergeCell ref="X9:X12"/>
    <mergeCell ref="E10:E12"/>
    <mergeCell ref="J10:J12"/>
    <mergeCell ref="O9:T9"/>
    <mergeCell ref="B6:Y6"/>
    <mergeCell ref="I10:I12"/>
    <mergeCell ref="M10:M12"/>
    <mergeCell ref="F10:F12"/>
    <mergeCell ref="K10:K12"/>
    <mergeCell ref="Y9:Y12"/>
    <mergeCell ref="L10:L12"/>
    <mergeCell ref="P10:P12"/>
    <mergeCell ref="O10:O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chemist</cp:lastModifiedBy>
  <cp:lastPrinted>2016-03-02T11:56:17Z</cp:lastPrinted>
  <dcterms:created xsi:type="dcterms:W3CDTF">2010-01-29T08:37:16Z</dcterms:created>
  <dcterms:modified xsi:type="dcterms:W3CDTF">2016-04-01T14:05:33Z</dcterms:modified>
  <cp:category/>
  <cp:version/>
  <cp:contentType/>
  <cp:contentStatus/>
</cp:coreProperties>
</file>