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7995"/>
  </bookViews>
  <sheets>
    <sheet name="03" sheetId="1" r:id="rId1"/>
  </sheets>
  <externalReferences>
    <externalReference r:id="rId2"/>
  </externalReferences>
  <definedNames>
    <definedName name="_Hlk21234135" localSheetId="0">'03'!#REF!</definedName>
    <definedName name="OLE_LINK2" localSheetId="0">'03'!$V$10</definedName>
    <definedName name="OLE_LINK3" localSheetId="0">'03'!$W$9</definedName>
    <definedName name="OLE_LINK5" localSheetId="0">'03'!#REF!</definedName>
    <definedName name="_xlnm.Print_Area" localSheetId="0">'03'!$A$1:$X$40</definedName>
  </definedName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V13" i="1"/>
  <c r="W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X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X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13" i="1"/>
  <c r="S37" i="1"/>
  <c r="Z34" i="1"/>
  <c r="Z32" i="1"/>
  <c r="Z31" i="1"/>
  <c r="Z30" i="1"/>
  <c r="Z29" i="1"/>
  <c r="Z28" i="1"/>
  <c r="AA28" i="1" s="1"/>
  <c r="Z27" i="1"/>
  <c r="AA27" i="1" s="1"/>
  <c r="Z26" i="1"/>
  <c r="AA26" i="1" s="1"/>
  <c r="Z25" i="1"/>
  <c r="Z24" i="1"/>
  <c r="Z23" i="1"/>
  <c r="Z22" i="1"/>
  <c r="Z21" i="1"/>
  <c r="Z20" i="1"/>
  <c r="Z19" i="1"/>
  <c r="Z18" i="1"/>
  <c r="Z17" i="1"/>
  <c r="Z16" i="1"/>
  <c r="AA16" i="1" s="1"/>
  <c r="Z15" i="1"/>
  <c r="AA15" i="1" s="1"/>
  <c r="Z13" i="1"/>
  <c r="AA13" i="1" s="1"/>
  <c r="Z14" i="1" l="1"/>
  <c r="AA14" i="1" s="1"/>
</calcChain>
</file>

<file path=xl/sharedStrings.xml><?xml version="1.0" encoding="utf-8"?>
<sst xmlns="http://schemas.openxmlformats.org/spreadsheetml/2006/main" count="45" uniqueCount="42">
  <si>
    <t>ПАТ "УКРТРАНСГАЗ"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</si>
  <si>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</si>
  <si>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Первомайський п/м Первомайське ЛВУМГ 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</si>
  <si>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</si>
  <si>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100-356/2015 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 xml:space="preserve"> 20.12.2018 р.</t>
    </r>
  </si>
  <si>
    <r>
      <rPr>
        <sz val="10"/>
        <rFont val="Arial"/>
        <family val="2"/>
        <charset val="204"/>
      </rPr>
      <t>переданого</t>
    </r>
    <r>
      <rPr>
        <b/>
        <sz val="10"/>
        <rFont val="Arial"/>
        <family val="2"/>
        <charset val="204"/>
      </rPr>
      <t xml:space="preserve"> Первомайським ЛВУМГ філії  "УМГ "Харківтрансгаз"</t>
    </r>
    <r>
      <rPr>
        <sz val="10"/>
        <rFont val="Arial"/>
        <family val="2"/>
        <charset val="204"/>
      </rPr>
      <t xml:space="preserve"> та прийнятого </t>
    </r>
    <r>
      <rPr>
        <b/>
        <sz val="10"/>
        <rFont val="Arial"/>
        <family val="2"/>
        <charset val="204"/>
      </rPr>
      <t>ПАТ "ХАРКІВГАЗ"</t>
    </r>
    <r>
      <rPr>
        <sz val="1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,</t>
    </r>
    <r>
      <rPr>
        <sz val="8"/>
        <rFont val="Arial"/>
        <family val="2"/>
        <charset val="204"/>
      </rPr>
      <t>перелік ГРС, на які поширюються результати контролю:</t>
    </r>
    <r>
      <rPr>
        <sz val="9"/>
        <rFont val="Arial"/>
        <family val="2"/>
        <charset val="204"/>
      </rPr>
      <t xml:space="preserve">  </t>
    </r>
    <r>
      <rPr>
        <b/>
        <sz val="9"/>
        <rFont val="Arial"/>
        <family val="2"/>
        <charset val="204"/>
      </rPr>
      <t>ГРС "Олексіївка", "Руновщина", "Борова"</t>
    </r>
  </si>
  <si>
    <t>Число місяця</t>
  </si>
  <si>
    <t xml:space="preserve">Компонентний склад, % мол. </t>
  </si>
  <si>
    <t>при 20°С; 101,325 кПа</t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</si>
  <si>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</si>
  <si>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</si>
  <si>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</si>
  <si>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</si>
  <si>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</si>
  <si>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r>
      <t>метан C</t>
    </r>
    <r>
      <rPr>
        <sz val="10"/>
        <rFont val="Calibri"/>
        <family val="2"/>
        <charset val="204"/>
      </rPr>
      <t>₁</t>
    </r>
  </si>
  <si>
    <r>
      <t>етан C</t>
    </r>
    <r>
      <rPr>
        <sz val="10"/>
        <rFont val="Calibri"/>
        <family val="2"/>
        <charset val="204"/>
      </rPr>
      <t>₂</t>
    </r>
  </si>
  <si>
    <r>
      <t>пропан C</t>
    </r>
    <r>
      <rPr>
        <sz val="10"/>
        <rFont val="Calibri"/>
        <family val="2"/>
        <charset val="204"/>
      </rPr>
      <t>₃</t>
    </r>
  </si>
  <si>
    <r>
      <t>ізо-бутан i-C</t>
    </r>
    <r>
      <rPr>
        <sz val="10"/>
        <rFont val="Calibri"/>
        <family val="2"/>
        <charset val="204"/>
      </rPr>
      <t>₄</t>
    </r>
  </si>
  <si>
    <r>
      <t>н-бутан н  C</t>
    </r>
    <r>
      <rPr>
        <sz val="10"/>
        <rFont val="Calibri"/>
        <family val="2"/>
        <charset val="204"/>
      </rPr>
      <t>₄</t>
    </r>
  </si>
  <si>
    <r>
      <t>нео-пентан нео-C</t>
    </r>
    <r>
      <rPr>
        <sz val="10"/>
        <rFont val="Calibri"/>
        <family val="2"/>
        <charset val="204"/>
      </rPr>
      <t>₅</t>
    </r>
  </si>
  <si>
    <r>
      <t>ізо-пентан i-C</t>
    </r>
    <r>
      <rPr>
        <sz val="10"/>
        <rFont val="Calibri"/>
        <family val="2"/>
        <charset val="204"/>
      </rPr>
      <t>₅</t>
    </r>
  </si>
  <si>
    <r>
      <t>н-пентан н-C</t>
    </r>
    <r>
      <rPr>
        <sz val="10"/>
        <rFont val="Calibri"/>
        <family val="2"/>
        <charset val="204"/>
      </rPr>
      <t>₅</t>
    </r>
  </si>
  <si>
    <r>
      <t>гексани та вищі C</t>
    </r>
    <r>
      <rPr>
        <sz val="10"/>
        <rFont val="Calibri"/>
        <family val="2"/>
        <charset val="204"/>
      </rPr>
      <t>₆</t>
    </r>
    <r>
      <rPr>
        <sz val="10"/>
        <rFont val="Times New Roman"/>
        <family val="1"/>
        <charset val="204"/>
      </rPr>
      <t>+</t>
    </r>
  </si>
  <si>
    <r>
      <t>Кисень О</t>
    </r>
    <r>
      <rPr>
        <sz val="10"/>
        <rFont val="Calibri"/>
        <family val="2"/>
        <charset val="204"/>
      </rPr>
      <t>₂</t>
    </r>
  </si>
  <si>
    <r>
      <t>азот N</t>
    </r>
    <r>
      <rPr>
        <sz val="10"/>
        <rFont val="Calibri"/>
        <family val="2"/>
        <charset val="204"/>
      </rPr>
      <t>₂</t>
    </r>
  </si>
  <si>
    <r>
      <t>діоксид вуглецю CO</t>
    </r>
    <r>
      <rPr>
        <sz val="10"/>
        <rFont val="Calibri"/>
        <family val="2"/>
        <charset val="204"/>
      </rPr>
      <t>₂</t>
    </r>
  </si>
  <si>
    <t>густина кг/м³</t>
  </si>
  <si>
    <t>теплота зоряння нижча МДж/м³</t>
  </si>
  <si>
    <t>теплота зоряння нижча кКал/м³</t>
  </si>
  <si>
    <t>Теплота згоряння вища МДж/м³</t>
  </si>
  <si>
    <t>Теплота згоряння вища кКал/м³</t>
  </si>
  <si>
    <t>число Воббе вище МДж/м³</t>
  </si>
  <si>
    <r>
      <t xml:space="preserve">   Головний інженер Первомайського ЛВУМГ                                                                           </t>
    </r>
    <r>
      <rPr>
        <b/>
        <u/>
        <sz val="10"/>
        <rFont val="Times New Roman"/>
        <family val="1"/>
        <charset val="204"/>
      </rPr>
      <t xml:space="preserve">Журавель І.В.  </t>
    </r>
    <r>
      <rPr>
        <u/>
        <sz val="10"/>
        <rFont val="Times New Roman"/>
        <family val="1"/>
        <charset val="204"/>
      </rPr>
      <t xml:space="preserve">                                                                           </t>
    </r>
  </si>
  <si>
    <t>Керівник підрозділу, якому підпорядкована лабораторія</t>
  </si>
  <si>
    <t>прізвище</t>
  </si>
  <si>
    <t>підпис</t>
  </si>
  <si>
    <t>дата</t>
  </si>
  <si>
    <r>
      <t xml:space="preserve">  Начальник хіміко-аналітичної лабораторії Первомайського ЛВУМГ                                      </t>
    </r>
    <r>
      <rPr>
        <b/>
        <u/>
        <sz val="10"/>
        <rFont val="Times New Roman"/>
        <family val="1"/>
        <charset val="204"/>
      </rPr>
      <t>Сипко Е.П.</t>
    </r>
    <r>
      <rPr>
        <u/>
        <sz val="10"/>
        <rFont val="Times New Roman"/>
        <family val="1"/>
        <charset val="204"/>
      </rPr>
      <t xml:space="preserve">                                                                                </t>
    </r>
  </si>
  <si>
    <t xml:space="preserve">Керівник лабораторії,де здійснювались аналізи газу </t>
  </si>
  <si>
    <t>ПАСПОРТ ФІЗИКО-ХІМІЧНИХ ПОКАЗНИКІВ ПРИРОДНОГО ГАЗУ №19-15 березень</t>
  </si>
  <si>
    <r>
      <t xml:space="preserve">з газопроводу  </t>
    </r>
    <r>
      <rPr>
        <b/>
        <sz val="10"/>
        <rFont val="Arial"/>
        <family val="2"/>
        <charset val="204"/>
      </rPr>
      <t xml:space="preserve">"СОЮЗ" </t>
    </r>
    <r>
      <rPr>
        <sz val="10"/>
        <rFont val="Arial"/>
        <family val="2"/>
        <charset val="204"/>
      </rPr>
      <t>за період з</t>
    </r>
    <r>
      <rPr>
        <b/>
        <sz val="10"/>
        <rFont val="Arial"/>
        <family val="2"/>
        <charset val="204"/>
      </rPr>
      <t xml:space="preserve"> 01.03.2016 </t>
    </r>
    <r>
      <rPr>
        <sz val="10"/>
        <rFont val="Arial"/>
        <family val="2"/>
        <charset val="204"/>
      </rPr>
      <t xml:space="preserve">р по </t>
    </r>
    <r>
      <rPr>
        <b/>
        <sz val="10"/>
        <rFont val="Arial"/>
        <family val="2"/>
        <charset val="204"/>
      </rPr>
      <t>31.03.2016</t>
    </r>
    <r>
      <rPr>
        <sz val="10"/>
        <rFont val="Arial"/>
        <family val="2"/>
        <charset val="204"/>
      </rPr>
      <t xml:space="preserve"> р.</t>
    </r>
  </si>
  <si>
    <t>" 31 " березня     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</si>
</sst>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3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textRotation="90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textRotation="90" wrapText="1"/>
    </xf>
    <xf numFmtId="0" fontId="13" fillId="0" borderId="2" xfId="0" applyFont="1" applyBorder="1" applyAlignment="1">
      <alignment horizontal="center" textRotation="90" wrapText="1"/>
    </xf>
    <xf numFmtId="0" fontId="13" fillId="0" borderId="7" xfId="0" applyFont="1" applyBorder="1" applyAlignment="1">
      <alignment horizontal="center" textRotation="90" wrapText="1"/>
    </xf>
    <xf numFmtId="0" fontId="11" fillId="0" borderId="8" xfId="0" applyFont="1" applyBorder="1" applyAlignment="1">
      <alignment textRotation="90" wrapText="1"/>
    </xf>
    <xf numFmtId="0" fontId="14" fillId="0" borderId="7" xfId="0" applyFont="1" applyBorder="1" applyAlignment="1">
      <alignment horizontal="center" textRotation="90" wrapText="1"/>
    </xf>
    <xf numFmtId="0" fontId="14" fillId="0" borderId="2" xfId="0" applyFont="1" applyBorder="1" applyAlignment="1">
      <alignment horizontal="center" textRotation="90" wrapText="1"/>
    </xf>
    <xf numFmtId="0" fontId="16" fillId="0" borderId="2" xfId="0" applyFont="1" applyBorder="1" applyAlignment="1">
      <alignment horizontal="center" textRotation="90" wrapText="1"/>
    </xf>
    <xf numFmtId="0" fontId="13" fillId="0" borderId="9" xfId="0" applyFont="1" applyBorder="1" applyAlignment="1">
      <alignment horizontal="center" textRotation="90" wrapText="1"/>
    </xf>
    <xf numFmtId="0" fontId="12" fillId="0" borderId="8" xfId="0" applyFont="1" applyBorder="1" applyAlignment="1">
      <alignment horizontal="center" textRotation="90" wrapText="1"/>
    </xf>
    <xf numFmtId="0" fontId="14" fillId="0" borderId="8" xfId="0" applyFont="1" applyBorder="1" applyAlignment="1">
      <alignment horizontal="center" textRotation="90" wrapText="1"/>
    </xf>
    <xf numFmtId="0" fontId="16" fillId="0" borderId="8" xfId="0" applyFont="1" applyBorder="1" applyAlignment="1">
      <alignment horizontal="center" textRotation="90" wrapText="1"/>
    </xf>
    <xf numFmtId="0" fontId="12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7" fillId="0" borderId="7" xfId="0" applyFont="1" applyFill="1" applyBorder="1" applyAlignment="1">
      <alignment horizontal="center"/>
    </xf>
    <xf numFmtId="164" fontId="18" fillId="0" borderId="7" xfId="0" applyNumberFormat="1" applyFont="1" applyFill="1" applyBorder="1" applyAlignment="1">
      <alignment horizontal="center" wrapText="1"/>
    </xf>
    <xf numFmtId="2" fontId="18" fillId="0" borderId="7" xfId="0" applyNumberFormat="1" applyFont="1" applyFill="1" applyBorder="1" applyAlignment="1">
      <alignment horizontal="center" wrapText="1"/>
    </xf>
    <xf numFmtId="165" fontId="18" fillId="0" borderId="7" xfId="0" applyNumberFormat="1" applyFont="1" applyFill="1" applyBorder="1" applyAlignment="1">
      <alignment horizontal="center" wrapText="1"/>
    </xf>
    <xf numFmtId="0" fontId="0" fillId="0" borderId="0" xfId="0" applyFill="1"/>
    <xf numFmtId="166" fontId="0" fillId="0" borderId="0" xfId="0" applyNumberForma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/>
    <xf numFmtId="0" fontId="19" fillId="0" borderId="0" xfId="0" applyFont="1" applyBorder="1" applyAlignment="1"/>
    <xf numFmtId="0" fontId="0" fillId="0" borderId="0" xfId="0" applyBorder="1" applyAlignment="1"/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0" fillId="0" borderId="0" xfId="0" applyAlignment="1"/>
    <xf numFmtId="0" fontId="19" fillId="0" borderId="0" xfId="0" applyFont="1" applyAlignment="1"/>
    <xf numFmtId="0" fontId="18" fillId="0" borderId="0" xfId="0" applyFont="1"/>
    <xf numFmtId="0" fontId="17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KO/_&#1061;&#1040;&#1051;_2016/&#1047;&#1074;&#1110;&#1090;&#1080;/&#1047;&#1074;&#1110;&#1090;&#108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"/>
      <sheetName val="лют"/>
      <sheetName val="бер"/>
      <sheetName val="1 кварт"/>
    </sheetNames>
    <sheetDataSet>
      <sheetData sheetId="0"/>
      <sheetData sheetId="1">
        <row r="14">
          <cell r="B14">
            <v>96.481099999999998</v>
          </cell>
        </row>
      </sheetData>
      <sheetData sheetId="2">
        <row r="13">
          <cell r="B13">
            <v>95.9726</v>
          </cell>
          <cell r="C13">
            <v>2.2574999999999998</v>
          </cell>
          <cell r="D13">
            <v>0.69710000000000005</v>
          </cell>
          <cell r="E13">
            <v>0.1109</v>
          </cell>
          <cell r="F13">
            <v>0.1061</v>
          </cell>
          <cell r="G13">
            <v>1.4E-3</v>
          </cell>
          <cell r="H13">
            <v>2.18E-2</v>
          </cell>
          <cell r="I13">
            <v>1.61E-2</v>
          </cell>
          <cell r="J13">
            <v>1.26E-2</v>
          </cell>
          <cell r="K13">
            <v>8.8999999999999999E-3</v>
          </cell>
          <cell r="L13">
            <v>0.62590000000000001</v>
          </cell>
          <cell r="M13">
            <v>0.16930000000000001</v>
          </cell>
          <cell r="N13">
            <v>0.69989999999999997</v>
          </cell>
          <cell r="O13">
            <v>34.340000000000003</v>
          </cell>
          <cell r="P13">
            <v>8201.9680901882111</v>
          </cell>
          <cell r="Q13">
            <v>38.0779</v>
          </cell>
          <cell r="R13">
            <v>9094.7501671921291</v>
          </cell>
          <cell r="S13">
            <v>49.952100000000002</v>
          </cell>
          <cell r="V13" t="str">
            <v>відсут.</v>
          </cell>
          <cell r="W13"/>
        </row>
        <row r="14">
          <cell r="B14">
            <v>96.055499999999995</v>
          </cell>
          <cell r="C14">
            <v>2.2023000000000001</v>
          </cell>
          <cell r="D14">
            <v>0.68020000000000003</v>
          </cell>
          <cell r="E14">
            <v>0.1076</v>
          </cell>
          <cell r="F14">
            <v>0.1023</v>
          </cell>
          <cell r="G14">
            <v>1.4E-3</v>
          </cell>
          <cell r="H14">
            <v>2.0799999999999999E-2</v>
          </cell>
          <cell r="I14">
            <v>1.5299999999999999E-2</v>
          </cell>
          <cell r="J14">
            <v>1.14E-2</v>
          </cell>
          <cell r="K14">
            <v>8.6999999999999994E-3</v>
          </cell>
          <cell r="L14">
            <v>0.629</v>
          </cell>
          <cell r="M14">
            <v>0.16539999999999999</v>
          </cell>
          <cell r="N14">
            <v>0.69910000000000005</v>
          </cell>
          <cell r="O14">
            <v>34.308199999999999</v>
          </cell>
          <cell r="P14">
            <v>8194.3727906754557</v>
          </cell>
          <cell r="Q14">
            <v>38.043799999999997</v>
          </cell>
          <cell r="R14">
            <v>9086.60552211713</v>
          </cell>
          <cell r="S14">
            <v>49.9343</v>
          </cell>
          <cell r="X14" t="str">
            <v>не виявл.</v>
          </cell>
        </row>
        <row r="15">
          <cell r="B15">
            <v>96.077600000000004</v>
          </cell>
          <cell r="C15">
            <v>2.1818</v>
          </cell>
          <cell r="D15">
            <v>0.67120000000000002</v>
          </cell>
          <cell r="E15">
            <v>0.10539999999999999</v>
          </cell>
          <cell r="F15">
            <v>9.9500000000000005E-2</v>
          </cell>
          <cell r="G15">
            <v>1.2999999999999999E-3</v>
          </cell>
          <cell r="H15">
            <v>1.9900000000000001E-2</v>
          </cell>
          <cell r="I15">
            <v>1.4500000000000001E-2</v>
          </cell>
          <cell r="J15">
            <v>1.03E-2</v>
          </cell>
          <cell r="K15">
            <v>8.9999999999999993E-3</v>
          </cell>
          <cell r="L15">
            <v>0.64510000000000001</v>
          </cell>
          <cell r="M15">
            <v>0.16420000000000001</v>
          </cell>
          <cell r="N15">
            <v>0.69879999999999998</v>
          </cell>
          <cell r="O15">
            <v>34.286000000000001</v>
          </cell>
          <cell r="P15">
            <v>8189.0704117703262</v>
          </cell>
          <cell r="Q15">
            <v>38.019799999999996</v>
          </cell>
          <cell r="R15">
            <v>9080.8732205980687</v>
          </cell>
          <cell r="S15">
            <v>49.914200000000001</v>
          </cell>
        </row>
        <row r="16">
          <cell r="B16">
            <v>96.179500000000004</v>
          </cell>
          <cell r="C16">
            <v>2.0987</v>
          </cell>
          <cell r="D16">
            <v>0.64400000000000002</v>
          </cell>
          <cell r="E16">
            <v>0.1028</v>
          </cell>
          <cell r="F16">
            <v>9.74E-2</v>
          </cell>
          <cell r="G16">
            <v>1.2999999999999999E-3</v>
          </cell>
          <cell r="H16">
            <v>0.02</v>
          </cell>
          <cell r="I16">
            <v>1.4800000000000001E-2</v>
          </cell>
          <cell r="J16">
            <v>1.11E-2</v>
          </cell>
          <cell r="K16">
            <v>9.2999999999999992E-3</v>
          </cell>
          <cell r="L16">
            <v>0.65869999999999995</v>
          </cell>
          <cell r="M16">
            <v>0.16239999999999999</v>
          </cell>
          <cell r="N16">
            <v>0.69799999999999995</v>
          </cell>
          <cell r="O16">
            <v>34.243699999999997</v>
          </cell>
          <cell r="P16">
            <v>8178.9672303429825</v>
          </cell>
          <cell r="Q16">
            <v>37.974400000000003</v>
          </cell>
          <cell r="R16">
            <v>9070.0296168911827</v>
          </cell>
          <cell r="S16">
            <v>49.883499999999998</v>
          </cell>
        </row>
        <row r="17">
          <cell r="B17">
            <v>96.075199999999995</v>
          </cell>
          <cell r="C17">
            <v>2.1732999999999998</v>
          </cell>
          <cell r="D17">
            <v>0.66959999999999997</v>
          </cell>
          <cell r="E17">
            <v>0.1055</v>
          </cell>
          <cell r="F17">
            <v>0.1016</v>
          </cell>
          <cell r="G17">
            <v>1.2999999999999999E-3</v>
          </cell>
          <cell r="H17">
            <v>2.07E-2</v>
          </cell>
          <cell r="I17">
            <v>1.52E-2</v>
          </cell>
          <cell r="J17">
            <v>1.15E-2</v>
          </cell>
          <cell r="K17">
            <v>6.8999999999999999E-3</v>
          </cell>
          <cell r="L17">
            <v>0.66</v>
          </cell>
          <cell r="M17">
            <v>0.15920000000000001</v>
          </cell>
          <cell r="N17">
            <v>0.69889999999999997</v>
          </cell>
          <cell r="O17">
            <v>34.2851</v>
          </cell>
          <cell r="P17">
            <v>8188.8554504633612</v>
          </cell>
          <cell r="Q17">
            <v>38.018700000000003</v>
          </cell>
          <cell r="R17">
            <v>9080.6104901117815</v>
          </cell>
          <cell r="S17">
            <v>49.911299999999997</v>
          </cell>
        </row>
        <row r="18">
          <cell r="B18">
            <v>95.965199999999996</v>
          </cell>
          <cell r="C18">
            <v>2.2665000000000002</v>
          </cell>
          <cell r="D18">
            <v>0.6905</v>
          </cell>
          <cell r="E18">
            <v>0.108</v>
          </cell>
          <cell r="F18">
            <v>0.10299999999999999</v>
          </cell>
          <cell r="G18">
            <v>1.2999999999999999E-3</v>
          </cell>
          <cell r="H18">
            <v>2.0299999999999999E-2</v>
          </cell>
          <cell r="I18">
            <v>1.4800000000000001E-2</v>
          </cell>
          <cell r="J18">
            <v>1.0800000000000001E-2</v>
          </cell>
          <cell r="K18">
            <v>7.0000000000000001E-3</v>
          </cell>
          <cell r="L18">
            <v>0.65100000000000002</v>
          </cell>
          <cell r="M18">
            <v>0.1615</v>
          </cell>
          <cell r="N18">
            <v>0.69969999999999999</v>
          </cell>
          <cell r="O18">
            <v>34.323799999999999</v>
          </cell>
          <cell r="P18">
            <v>8198.0987866628438</v>
          </cell>
          <cell r="Q18">
            <v>38.060299999999998</v>
          </cell>
          <cell r="R18">
            <v>9090.5464794114832</v>
          </cell>
          <cell r="S18">
            <v>49.937199999999997</v>
          </cell>
        </row>
        <row r="19">
          <cell r="B19">
            <v>95.991100000000003</v>
          </cell>
          <cell r="C19">
            <v>2.2481</v>
          </cell>
          <cell r="D19">
            <v>0.68569999999999998</v>
          </cell>
          <cell r="E19">
            <v>0.10630000000000001</v>
          </cell>
          <cell r="F19">
            <v>0.1017</v>
          </cell>
          <cell r="G19">
            <v>1.2999999999999999E-3</v>
          </cell>
          <cell r="H19">
            <v>2.01E-2</v>
          </cell>
          <cell r="I19">
            <v>1.49E-2</v>
          </cell>
          <cell r="J19">
            <v>1.12E-2</v>
          </cell>
          <cell r="K19">
            <v>8.3999999999999995E-3</v>
          </cell>
          <cell r="L19">
            <v>0.64949999999999997</v>
          </cell>
          <cell r="M19">
            <v>0.16159999999999999</v>
          </cell>
          <cell r="N19">
            <v>0.69950000000000001</v>
          </cell>
          <cell r="O19">
            <v>34.314700000000002</v>
          </cell>
          <cell r="P19">
            <v>8195.9252890035368</v>
          </cell>
          <cell r="Q19">
            <v>38.050600000000003</v>
          </cell>
          <cell r="R19">
            <v>9088.2296742141989</v>
          </cell>
          <cell r="S19">
            <v>49.931699999999999</v>
          </cell>
        </row>
        <row r="20">
          <cell r="B20">
            <v>96.0685</v>
          </cell>
          <cell r="C20">
            <v>2.2138</v>
          </cell>
          <cell r="D20">
            <v>0.66369999999999996</v>
          </cell>
          <cell r="E20">
            <v>0.10100000000000001</v>
          </cell>
          <cell r="F20">
            <v>9.5699999999999993E-2</v>
          </cell>
          <cell r="G20">
            <v>1.1999999999999999E-3</v>
          </cell>
          <cell r="H20">
            <v>1.8700000000000001E-2</v>
          </cell>
          <cell r="I20">
            <v>1.3599999999999999E-2</v>
          </cell>
          <cell r="J20">
            <v>1.0500000000000001E-2</v>
          </cell>
          <cell r="K20">
            <v>8.3999999999999995E-3</v>
          </cell>
          <cell r="L20">
            <v>0.64690000000000003</v>
          </cell>
          <cell r="M20">
            <v>0.158</v>
          </cell>
          <cell r="N20">
            <v>0.69869999999999999</v>
          </cell>
          <cell r="O20">
            <v>34.283799999999999</v>
          </cell>
          <cell r="P20">
            <v>8188.5449507977464</v>
          </cell>
          <cell r="Q20">
            <v>38.017499999999998</v>
          </cell>
          <cell r="R20">
            <v>9080.3238750358269</v>
          </cell>
          <cell r="S20">
            <v>49.916800000000002</v>
          </cell>
        </row>
        <row r="21">
          <cell r="B21">
            <v>95.9983</v>
          </cell>
          <cell r="C21">
            <v>2.2423999999999999</v>
          </cell>
          <cell r="D21">
            <v>0.68369999999999997</v>
          </cell>
          <cell r="E21">
            <v>0.1081</v>
          </cell>
          <cell r="F21">
            <v>0.1042</v>
          </cell>
          <cell r="G21">
            <v>1.4E-3</v>
          </cell>
          <cell r="H21">
            <v>2.1100000000000001E-2</v>
          </cell>
          <cell r="I21">
            <v>1.5599999999999999E-2</v>
          </cell>
          <cell r="J21">
            <v>1.18E-2</v>
          </cell>
          <cell r="K21">
            <v>1.0500000000000001E-2</v>
          </cell>
          <cell r="L21">
            <v>0.64900000000000002</v>
          </cell>
          <cell r="M21">
            <v>0.15390000000000001</v>
          </cell>
          <cell r="N21">
            <v>0.69940000000000002</v>
          </cell>
          <cell r="O21">
            <v>34.319899999999997</v>
          </cell>
          <cell r="P21">
            <v>8197.1672876659959</v>
          </cell>
          <cell r="Q21">
            <v>38.056199999999997</v>
          </cell>
          <cell r="R21">
            <v>9089.5672112353113</v>
          </cell>
          <cell r="S21">
            <v>49.9392</v>
          </cell>
        </row>
        <row r="22">
          <cell r="B22">
            <v>95.894900000000007</v>
          </cell>
          <cell r="C22">
            <v>2.3075000000000001</v>
          </cell>
          <cell r="D22">
            <v>0.70009999999999994</v>
          </cell>
          <cell r="E22">
            <v>0.1091</v>
          </cell>
          <cell r="F22">
            <v>0.1037</v>
          </cell>
          <cell r="G22">
            <v>1.2999999999999999E-3</v>
          </cell>
          <cell r="H22">
            <v>2.0799999999999999E-2</v>
          </cell>
          <cell r="I22">
            <v>1.5100000000000001E-2</v>
          </cell>
          <cell r="J22">
            <v>1.0999999999999999E-2</v>
          </cell>
          <cell r="K22">
            <v>1.04E-2</v>
          </cell>
          <cell r="L22">
            <v>0.65980000000000005</v>
          </cell>
          <cell r="M22">
            <v>0.1661</v>
          </cell>
          <cell r="N22">
            <v>0.70020000000000004</v>
          </cell>
          <cell r="O22">
            <v>34.3367</v>
          </cell>
          <cell r="P22">
            <v>8201.1798987293387</v>
          </cell>
          <cell r="Q22">
            <v>38.073900000000002</v>
          </cell>
          <cell r="R22">
            <v>9093.7947836056192</v>
          </cell>
          <cell r="S22">
            <v>49.935899999999997</v>
          </cell>
        </row>
        <row r="23">
          <cell r="B23">
            <v>95.805599999999998</v>
          </cell>
          <cell r="C23">
            <v>2.3565</v>
          </cell>
          <cell r="D23">
            <v>0.72089999999999999</v>
          </cell>
          <cell r="E23">
            <v>0.1132</v>
          </cell>
          <cell r="F23">
            <v>0.1081</v>
          </cell>
          <cell r="G23">
            <v>1.2999999999999999E-3</v>
          </cell>
          <cell r="H23">
            <v>2.18E-2</v>
          </cell>
          <cell r="I23">
            <v>1.5800000000000002E-2</v>
          </cell>
          <cell r="J23">
            <v>1.17E-2</v>
          </cell>
          <cell r="K23">
            <v>1.0200000000000001E-2</v>
          </cell>
          <cell r="L23">
            <v>0.66420000000000001</v>
          </cell>
          <cell r="M23">
            <v>0.17069999999999999</v>
          </cell>
          <cell r="N23">
            <v>0.70099999999999996</v>
          </cell>
          <cell r="O23">
            <v>34.366300000000003</v>
          </cell>
          <cell r="P23">
            <v>8208.2497372695143</v>
          </cell>
          <cell r="Q23">
            <v>38.105499999999999</v>
          </cell>
          <cell r="R23">
            <v>9101.342313939047</v>
          </cell>
          <cell r="S23">
            <v>49.948500000000003</v>
          </cell>
        </row>
        <row r="24">
          <cell r="B24">
            <v>95.859399999999994</v>
          </cell>
          <cell r="C24">
            <v>2.3452000000000002</v>
          </cell>
          <cell r="D24">
            <v>0.7298</v>
          </cell>
          <cell r="E24">
            <v>0.11550000000000001</v>
          </cell>
          <cell r="F24">
            <v>0.1116</v>
          </cell>
          <cell r="G24">
            <v>1.4E-3</v>
          </cell>
          <cell r="H24">
            <v>2.29E-2</v>
          </cell>
          <cell r="I24">
            <v>1.7000000000000001E-2</v>
          </cell>
          <cell r="J24">
            <v>1.32E-2</v>
          </cell>
          <cell r="K24">
            <v>8.8000000000000005E-3</v>
          </cell>
          <cell r="L24">
            <v>0.61329999999999996</v>
          </cell>
          <cell r="M24">
            <v>0.16189999999999999</v>
          </cell>
          <cell r="N24">
            <v>0.70089999999999997</v>
          </cell>
          <cell r="O24">
            <v>34.397500000000001</v>
          </cell>
          <cell r="P24">
            <v>8215.7017292442924</v>
          </cell>
          <cell r="Q24">
            <v>38.139800000000001</v>
          </cell>
          <cell r="R24">
            <v>9109.53472819337</v>
          </cell>
          <cell r="S24">
            <v>49.997700000000002</v>
          </cell>
          <cell r="T24">
            <v>-24.9</v>
          </cell>
          <cell r="U24">
            <v>-24.8</v>
          </cell>
          <cell r="X24" t="str">
            <v>не виявл.</v>
          </cell>
        </row>
        <row r="25">
          <cell r="B25">
            <v>96.010499999999993</v>
          </cell>
          <cell r="C25">
            <v>2.2589000000000001</v>
          </cell>
          <cell r="D25">
            <v>0.69730000000000003</v>
          </cell>
          <cell r="E25">
            <v>0.11020000000000001</v>
          </cell>
          <cell r="F25">
            <v>0.1055</v>
          </cell>
          <cell r="G25">
            <v>1.2999999999999999E-3</v>
          </cell>
          <cell r="H25">
            <v>2.1299999999999999E-2</v>
          </cell>
          <cell r="I25">
            <v>1.5699999999999999E-2</v>
          </cell>
          <cell r="J25">
            <v>1.18E-2</v>
          </cell>
          <cell r="K25">
            <v>9.1999999999999998E-3</v>
          </cell>
          <cell r="L25">
            <v>0.60299999999999998</v>
          </cell>
          <cell r="M25">
            <v>0.1552</v>
          </cell>
          <cell r="N25">
            <v>0.6996</v>
          </cell>
          <cell r="O25">
            <v>34.349800000000002</v>
          </cell>
          <cell r="P25">
            <v>8204.3087799751611</v>
          </cell>
          <cell r="Q25">
            <v>38.088900000000002</v>
          </cell>
          <cell r="R25">
            <v>9097.37747205503</v>
          </cell>
          <cell r="S25">
            <v>49.978299999999997</v>
          </cell>
          <cell r="T25" t="str">
            <v>нижче -25</v>
          </cell>
          <cell r="U25">
            <v>-24</v>
          </cell>
          <cell r="V25" t="str">
            <v>відсут.</v>
          </cell>
          <cell r="W25"/>
        </row>
        <row r="26">
          <cell r="B26">
            <v>95.823499999999996</v>
          </cell>
          <cell r="C26">
            <v>2.3689</v>
          </cell>
          <cell r="D26">
            <v>0.73650000000000004</v>
          </cell>
          <cell r="E26">
            <v>0.1179</v>
          </cell>
          <cell r="F26">
            <v>0.1125</v>
          </cell>
          <cell r="G26">
            <v>1.5E-3</v>
          </cell>
          <cell r="H26">
            <v>2.3099999999999999E-2</v>
          </cell>
          <cell r="I26">
            <v>1.6899999999999998E-2</v>
          </cell>
          <cell r="J26">
            <v>1.26E-2</v>
          </cell>
          <cell r="K26">
            <v>7.7999999999999996E-3</v>
          </cell>
          <cell r="L26">
            <v>0.60919999999999996</v>
          </cell>
          <cell r="M26">
            <v>0.1696</v>
          </cell>
          <cell r="N26">
            <v>0.70120000000000005</v>
          </cell>
          <cell r="O26">
            <v>34.408299999999997</v>
          </cell>
          <cell r="P26">
            <v>8218.2812649278676</v>
          </cell>
          <cell r="Q26">
            <v>38.151299999999999</v>
          </cell>
          <cell r="R26">
            <v>9112.2814560045845</v>
          </cell>
          <cell r="S26">
            <v>50.001199999999997</v>
          </cell>
          <cell r="T26" t="str">
            <v>нижче -25</v>
          </cell>
          <cell r="U26">
            <v>-24.9</v>
          </cell>
        </row>
        <row r="27">
          <cell r="B27">
            <v>95.923900000000003</v>
          </cell>
          <cell r="C27">
            <v>2.2959999999999998</v>
          </cell>
          <cell r="D27">
            <v>0.7107</v>
          </cell>
          <cell r="E27">
            <v>0.11169999999999999</v>
          </cell>
          <cell r="F27">
            <v>0.10539999999999999</v>
          </cell>
          <cell r="G27">
            <v>1.4E-3</v>
          </cell>
          <cell r="H27">
            <v>2.0899999999999998E-2</v>
          </cell>
          <cell r="I27">
            <v>1.5100000000000001E-2</v>
          </cell>
          <cell r="J27">
            <v>1.0999999999999999E-2</v>
          </cell>
          <cell r="K27">
            <v>7.7999999999999996E-3</v>
          </cell>
          <cell r="L27">
            <v>0.62829999999999997</v>
          </cell>
          <cell r="M27">
            <v>0.16789999999999999</v>
          </cell>
          <cell r="N27">
            <v>0.70020000000000004</v>
          </cell>
          <cell r="O27">
            <v>34.353299999999997</v>
          </cell>
          <cell r="P27">
            <v>8205.1447406133557</v>
          </cell>
          <cell r="Q27">
            <v>38.092100000000002</v>
          </cell>
          <cell r="R27">
            <v>9098.1417789242387</v>
          </cell>
          <cell r="S27">
            <v>49.960599999999999</v>
          </cell>
          <cell r="T27" t="str">
            <v>нижче -25</v>
          </cell>
          <cell r="U27">
            <v>-25</v>
          </cell>
        </row>
        <row r="28">
          <cell r="B28">
            <v>96.0167</v>
          </cell>
          <cell r="C28">
            <v>2.2292999999999998</v>
          </cell>
          <cell r="D28">
            <v>0.68920000000000003</v>
          </cell>
          <cell r="E28">
            <v>0.1101</v>
          </cell>
          <cell r="F28">
            <v>0.10440000000000001</v>
          </cell>
          <cell r="G28">
            <v>1.5E-3</v>
          </cell>
          <cell r="H28">
            <v>2.1299999999999999E-2</v>
          </cell>
          <cell r="I28">
            <v>1.5599999999999999E-2</v>
          </cell>
          <cell r="J28">
            <v>1.15E-2</v>
          </cell>
          <cell r="K28">
            <v>7.1999999999999998E-3</v>
          </cell>
          <cell r="L28">
            <v>0.62649999999999995</v>
          </cell>
          <cell r="M28">
            <v>0.1668</v>
          </cell>
          <cell r="N28">
            <v>0.69950000000000001</v>
          </cell>
          <cell r="O28">
            <v>34.325400000000002</v>
          </cell>
          <cell r="P28">
            <v>8198.48094009745</v>
          </cell>
          <cell r="Q28">
            <v>38.0623</v>
          </cell>
          <cell r="R28">
            <v>9091.0241712047391</v>
          </cell>
          <cell r="S28">
            <v>49.945599999999999</v>
          </cell>
          <cell r="T28" t="str">
            <v>нижче -25</v>
          </cell>
          <cell r="U28">
            <v>-23.9</v>
          </cell>
        </row>
        <row r="29">
          <cell r="B29">
            <v>95.921899999999994</v>
          </cell>
          <cell r="C29">
            <v>2.3071000000000002</v>
          </cell>
          <cell r="D29">
            <v>0.71899999999999997</v>
          </cell>
          <cell r="E29">
            <v>0.1154</v>
          </cell>
          <cell r="F29">
            <v>0.1104</v>
          </cell>
          <cell r="G29">
            <v>1.5E-3</v>
          </cell>
          <cell r="H29">
            <v>2.2499999999999999E-2</v>
          </cell>
          <cell r="I29">
            <v>1.6400000000000001E-2</v>
          </cell>
          <cell r="J29">
            <v>1.23E-2</v>
          </cell>
          <cell r="K29">
            <v>7.3000000000000001E-3</v>
          </cell>
          <cell r="L29">
            <v>0.60160000000000002</v>
          </cell>
          <cell r="M29">
            <v>0.16470000000000001</v>
          </cell>
          <cell r="N29">
            <v>0.70040000000000002</v>
          </cell>
          <cell r="O29">
            <v>34.382199999999997</v>
          </cell>
          <cell r="P29">
            <v>8212.0473870258902</v>
          </cell>
          <cell r="Q29">
            <v>38.1235</v>
          </cell>
          <cell r="R29">
            <v>9105.6415400783426</v>
          </cell>
          <cell r="S29">
            <v>49.992800000000003</v>
          </cell>
          <cell r="T29" t="str">
            <v>нижче -25</v>
          </cell>
          <cell r="U29" t="str">
            <v>нижче -25</v>
          </cell>
        </row>
        <row r="30">
          <cell r="B30">
            <v>95.779899999999998</v>
          </cell>
          <cell r="C30">
            <v>2.3946000000000001</v>
          </cell>
          <cell r="D30">
            <v>0.75029999999999997</v>
          </cell>
          <cell r="E30">
            <v>0.12</v>
          </cell>
          <cell r="F30">
            <v>0.115</v>
          </cell>
          <cell r="G30">
            <v>1.5E-3</v>
          </cell>
          <cell r="H30">
            <v>2.29E-2</v>
          </cell>
          <cell r="I30">
            <v>1.6899999999999998E-2</v>
          </cell>
          <cell r="J30">
            <v>1.26E-2</v>
          </cell>
          <cell r="K30">
            <v>7.1999999999999998E-3</v>
          </cell>
          <cell r="L30">
            <v>0.61450000000000005</v>
          </cell>
          <cell r="M30">
            <v>0.1646</v>
          </cell>
          <cell r="N30">
            <v>0.7016</v>
          </cell>
          <cell r="O30">
            <v>34.425699999999999</v>
          </cell>
          <cell r="P30">
            <v>8222.4371835291859</v>
          </cell>
          <cell r="Q30">
            <v>38.169899999999998</v>
          </cell>
          <cell r="R30">
            <v>9116.7239896818573</v>
          </cell>
          <cell r="S30">
            <v>50.012999999999998</v>
          </cell>
          <cell r="T30" t="str">
            <v>нижче -25</v>
          </cell>
          <cell r="U30">
            <v>-24.3</v>
          </cell>
        </row>
        <row r="31">
          <cell r="B31">
            <v>95.9071</v>
          </cell>
          <cell r="C31">
            <v>2.2919</v>
          </cell>
          <cell r="D31">
            <v>0.7167</v>
          </cell>
          <cell r="E31">
            <v>0.11600000000000001</v>
          </cell>
          <cell r="F31">
            <v>0.11169999999999999</v>
          </cell>
          <cell r="G31">
            <v>1.5E-3</v>
          </cell>
          <cell r="H31">
            <v>2.29E-2</v>
          </cell>
          <cell r="I31">
            <v>1.6899999999999998E-2</v>
          </cell>
          <cell r="J31">
            <v>1.2699999999999999E-2</v>
          </cell>
          <cell r="K31">
            <v>1.12E-2</v>
          </cell>
          <cell r="L31">
            <v>0.62929999999999997</v>
          </cell>
          <cell r="M31">
            <v>0.16200000000000001</v>
          </cell>
          <cell r="N31">
            <v>0.70050000000000001</v>
          </cell>
          <cell r="O31">
            <v>34.370199999999997</v>
          </cell>
          <cell r="P31">
            <v>8209.1812362663604</v>
          </cell>
          <cell r="Q31">
            <v>38.110300000000002</v>
          </cell>
          <cell r="R31">
            <v>9102.48877424286</v>
          </cell>
          <cell r="S31">
            <v>49.972580000000001</v>
          </cell>
          <cell r="T31">
            <v>-25</v>
          </cell>
          <cell r="U31">
            <v>-23.3</v>
          </cell>
        </row>
        <row r="32">
          <cell r="B32">
            <v>95.981399999999994</v>
          </cell>
          <cell r="C32">
            <v>2.2574999999999998</v>
          </cell>
          <cell r="D32">
            <v>0.69879999999999998</v>
          </cell>
          <cell r="E32">
            <v>0.11219999999999999</v>
          </cell>
          <cell r="F32">
            <v>0.1075</v>
          </cell>
          <cell r="G32">
            <v>1.4E-3</v>
          </cell>
          <cell r="H32">
            <v>2.18E-2</v>
          </cell>
          <cell r="I32">
            <v>1.6E-2</v>
          </cell>
          <cell r="J32">
            <v>1.1900000000000001E-2</v>
          </cell>
          <cell r="K32">
            <v>8.8999999999999999E-3</v>
          </cell>
          <cell r="L32">
            <v>0.62180000000000002</v>
          </cell>
          <cell r="M32">
            <v>0.1608</v>
          </cell>
          <cell r="N32">
            <v>0.69979999999999998</v>
          </cell>
          <cell r="O32">
            <v>34.346200000000003</v>
          </cell>
          <cell r="P32">
            <v>8203.4489347473027</v>
          </cell>
          <cell r="Q32">
            <v>38.084699999999998</v>
          </cell>
          <cell r="R32">
            <v>9096.3743192891943</v>
          </cell>
          <cell r="S32">
            <v>49.963700000000003</v>
          </cell>
          <cell r="T32">
            <v>-24.6</v>
          </cell>
          <cell r="U32">
            <v>-22.9</v>
          </cell>
        </row>
        <row r="33">
          <cell r="B33">
            <v>96.265900000000002</v>
          </cell>
          <cell r="C33">
            <v>2.0842999999999998</v>
          </cell>
          <cell r="D33">
            <v>0.63049999999999995</v>
          </cell>
          <cell r="E33">
            <v>9.9599999999999994E-2</v>
          </cell>
          <cell r="F33">
            <v>9.3700000000000006E-2</v>
          </cell>
          <cell r="G33">
            <v>1.1999999999999999E-3</v>
          </cell>
          <cell r="H33">
            <v>1.8599999999999998E-2</v>
          </cell>
          <cell r="I33">
            <v>1.3299999999999999E-2</v>
          </cell>
          <cell r="J33">
            <v>9.4999999999999998E-3</v>
          </cell>
          <cell r="K33">
            <v>9.4000000000000004E-3</v>
          </cell>
          <cell r="L33">
            <v>0.62190000000000001</v>
          </cell>
          <cell r="M33">
            <v>0.15229999999999999</v>
          </cell>
          <cell r="N33">
            <v>0.69720000000000004</v>
          </cell>
          <cell r="O33">
            <v>34.238100000000003</v>
          </cell>
          <cell r="P33">
            <v>8177.62969332187</v>
          </cell>
          <cell r="Q33">
            <v>37.969000000000001</v>
          </cell>
          <cell r="R33">
            <v>9068.7398490493943</v>
          </cell>
          <cell r="S33">
            <v>49.904400000000003</v>
          </cell>
          <cell r="T33">
            <v>-23.7</v>
          </cell>
          <cell r="U33">
            <v>-22.5</v>
          </cell>
        </row>
        <row r="34">
          <cell r="B34">
            <v>96.212500000000006</v>
          </cell>
          <cell r="C34">
            <v>2.1254</v>
          </cell>
          <cell r="D34">
            <v>0.64059999999999995</v>
          </cell>
          <cell r="E34">
            <v>9.9000000000000005E-2</v>
          </cell>
          <cell r="F34">
            <v>9.4E-2</v>
          </cell>
          <cell r="G34">
            <v>1.1999999999999999E-3</v>
          </cell>
          <cell r="H34">
            <v>1.84E-2</v>
          </cell>
          <cell r="I34">
            <v>1.3299999999999999E-2</v>
          </cell>
          <cell r="J34">
            <v>9.1999999999999998E-3</v>
          </cell>
          <cell r="K34">
            <v>1.01E-2</v>
          </cell>
          <cell r="L34">
            <v>0.62939999999999996</v>
          </cell>
          <cell r="M34">
            <v>0.1467</v>
          </cell>
          <cell r="N34">
            <v>0.69750000000000001</v>
          </cell>
          <cell r="O34">
            <v>34.252600000000001</v>
          </cell>
          <cell r="P34">
            <v>8181.0929588229674</v>
          </cell>
          <cell r="Q34">
            <v>37.984400000000001</v>
          </cell>
          <cell r="R34">
            <v>9072.4180758574566</v>
          </cell>
          <cell r="S34">
            <v>49.913200000000003</v>
          </cell>
          <cell r="T34">
            <v>-23.4</v>
          </cell>
          <cell r="U34">
            <v>-21.7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view="pageBreakPreview" zoomScaleNormal="100" zoomScaleSheetLayoutView="100" workbookViewId="0">
      <selection activeCell="S36" sqref="S36"/>
    </sheetView>
  </sheetViews>
  <sheetFormatPr defaultRowHeight="12.75" x14ac:dyDescent="0.2"/>
  <cols>
    <col min="1" max="1" width="4.7109375" customWidth="1"/>
    <col min="2" max="19" width="7.140625" customWidth="1"/>
    <col min="20" max="20" width="8.5703125" customWidth="1"/>
    <col min="21" max="21" width="8.28515625" customWidth="1"/>
    <col min="22" max="22" width="6.5703125" customWidth="1"/>
    <col min="23" max="23" width="6" customWidth="1"/>
    <col min="24" max="24" width="7.5703125" customWidth="1"/>
    <col min="25" max="25" width="7.7109375" customWidth="1"/>
    <col min="28" max="28" width="9.140625" style="3"/>
  </cols>
  <sheetData>
    <row r="1" spans="1:28" x14ac:dyDescent="0.2">
      <c r="B1" s="1"/>
      <c r="C1" s="1"/>
      <c r="D1" s="1"/>
      <c r="E1" s="1"/>
      <c r="F1" s="1"/>
      <c r="H1" s="1"/>
      <c r="I1" s="1"/>
      <c r="J1" s="1"/>
      <c r="K1" s="1"/>
      <c r="L1" s="2"/>
      <c r="M1" s="2"/>
      <c r="N1" s="2"/>
      <c r="O1" s="2"/>
      <c r="P1" s="2"/>
      <c r="Q1" s="2"/>
      <c r="R1" s="1" t="s">
        <v>0</v>
      </c>
      <c r="S1" s="2"/>
      <c r="T1" s="2"/>
      <c r="U1" s="2"/>
      <c r="V1" s="2"/>
      <c r="W1" s="2"/>
      <c r="X1" s="2"/>
      <c r="Y1" s="2"/>
      <c r="Z1" s="2"/>
    </row>
    <row r="2" spans="1:28" x14ac:dyDescent="0.2">
      <c r="B2" s="1"/>
      <c r="C2" s="1"/>
      <c r="D2" s="1"/>
      <c r="E2" s="1"/>
      <c r="F2" s="1"/>
      <c r="H2" s="1"/>
      <c r="I2" s="1"/>
      <c r="J2" s="1"/>
      <c r="K2" s="1"/>
      <c r="L2" s="2"/>
      <c r="M2" s="2"/>
      <c r="N2" s="2"/>
      <c r="O2" s="2"/>
      <c r="P2" s="2"/>
      <c r="Q2" s="2"/>
      <c r="R2" s="1" t="s">
        <v>1</v>
      </c>
      <c r="S2" s="2"/>
      <c r="T2" s="2"/>
      <c r="U2" s="2"/>
      <c r="V2" s="4"/>
      <c r="W2" s="5"/>
      <c r="X2" s="5"/>
      <c r="Y2" s="2"/>
      <c r="Z2" s="2"/>
    </row>
    <row r="3" spans="1:28" x14ac:dyDescent="0.2">
      <c r="B3" s="1"/>
      <c r="C3" s="1"/>
      <c r="D3" s="1"/>
      <c r="E3" s="1"/>
      <c r="F3" s="1"/>
      <c r="H3" s="1"/>
      <c r="I3" s="1"/>
      <c r="J3" s="1"/>
      <c r="K3" s="1"/>
      <c r="L3" s="2"/>
      <c r="M3" s="2"/>
      <c r="N3" s="2"/>
      <c r="O3" s="2"/>
      <c r="P3" s="2"/>
      <c r="Q3" s="2"/>
      <c r="R3" s="6" t="s">
        <v>2</v>
      </c>
      <c r="S3" s="2"/>
      <c r="T3" s="2"/>
      <c r="U3" s="2"/>
      <c r="V3" s="2"/>
      <c r="W3" s="2"/>
      <c r="X3" s="2"/>
      <c r="Y3" s="2"/>
      <c r="Z3" s="2"/>
    </row>
    <row r="4" spans="1:28" x14ac:dyDescent="0.2">
      <c r="B4" s="1"/>
      <c r="C4" s="1"/>
      <c r="D4" s="1"/>
      <c r="E4" s="1"/>
      <c r="F4" s="1"/>
      <c r="H4" s="1"/>
      <c r="I4" s="1"/>
      <c r="J4" s="1"/>
      <c r="K4" s="1"/>
      <c r="L4" s="2"/>
      <c r="M4" s="2"/>
      <c r="N4" s="2"/>
      <c r="O4" s="2"/>
      <c r="P4" s="2"/>
      <c r="Q4" s="2"/>
      <c r="R4" s="1" t="s">
        <v>3</v>
      </c>
      <c r="S4" s="2"/>
      <c r="T4" s="2"/>
      <c r="U4" s="2"/>
      <c r="V4" s="2"/>
      <c r="W4" s="2"/>
      <c r="X4" s="2"/>
      <c r="Y4" s="2"/>
      <c r="Z4" s="2"/>
    </row>
    <row r="5" spans="1:28" x14ac:dyDescent="0.2">
      <c r="B5" s="1"/>
      <c r="C5" s="1"/>
      <c r="D5" s="1"/>
      <c r="E5" s="1"/>
      <c r="F5" s="1"/>
      <c r="H5" s="1"/>
      <c r="I5" s="1"/>
      <c r="J5" s="1"/>
      <c r="K5" s="1"/>
      <c r="L5" s="2"/>
      <c r="M5" s="2"/>
      <c r="N5" s="2"/>
      <c r="O5" s="2"/>
      <c r="P5" s="2"/>
      <c r="Q5" s="2"/>
      <c r="R5" s="1" t="s">
        <v>4</v>
      </c>
      <c r="S5" s="2"/>
      <c r="T5" s="2"/>
      <c r="U5" s="2"/>
      <c r="V5" s="2"/>
      <c r="W5" s="2"/>
      <c r="X5" s="2"/>
      <c r="Y5" s="2"/>
      <c r="Z5" s="2"/>
    </row>
    <row r="6" spans="1:28" ht="45.75" customHeight="1" x14ac:dyDescent="0.25">
      <c r="A6" s="7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  <c r="Z6" s="9"/>
    </row>
    <row r="7" spans="1:28" ht="18.75" customHeight="1" x14ac:dyDescent="0.2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2"/>
      <c r="Z7" s="2"/>
    </row>
    <row r="8" spans="1:28" ht="18" customHeight="1" x14ac:dyDescent="0.2">
      <c r="A8" s="12" t="s">
        <v>40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2"/>
      <c r="Z8" s="2"/>
    </row>
    <row r="9" spans="1:28" ht="32.25" customHeight="1" x14ac:dyDescent="0.2">
      <c r="A9" s="14" t="s">
        <v>6</v>
      </c>
      <c r="B9" s="15" t="s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8" t="s">
        <v>8</v>
      </c>
      <c r="O9" s="19"/>
      <c r="P9" s="19"/>
      <c r="Q9" s="19"/>
      <c r="R9" s="19"/>
      <c r="S9" s="20"/>
      <c r="T9" s="21" t="s">
        <v>9</v>
      </c>
      <c r="U9" s="22" t="s">
        <v>10</v>
      </c>
      <c r="V9" s="23" t="s">
        <v>11</v>
      </c>
      <c r="W9" s="23" t="s">
        <v>12</v>
      </c>
      <c r="X9" s="23" t="s">
        <v>13</v>
      </c>
      <c r="Y9" s="2"/>
      <c r="AA9" s="3"/>
      <c r="AB9"/>
    </row>
    <row r="10" spans="1:28" ht="48.75" customHeight="1" x14ac:dyDescent="0.2">
      <c r="A10" s="24"/>
      <c r="B10" s="25" t="s">
        <v>14</v>
      </c>
      <c r="C10" s="25" t="s">
        <v>15</v>
      </c>
      <c r="D10" s="25" t="s">
        <v>16</v>
      </c>
      <c r="E10" s="25" t="s">
        <v>17</v>
      </c>
      <c r="F10" s="25" t="s">
        <v>18</v>
      </c>
      <c r="G10" s="25" t="s">
        <v>19</v>
      </c>
      <c r="H10" s="25" t="s">
        <v>20</v>
      </c>
      <c r="I10" s="25" t="s">
        <v>21</v>
      </c>
      <c r="J10" s="25" t="s">
        <v>22</v>
      </c>
      <c r="K10" s="25" t="s">
        <v>23</v>
      </c>
      <c r="L10" s="26" t="s">
        <v>24</v>
      </c>
      <c r="M10" s="26" t="s">
        <v>25</v>
      </c>
      <c r="N10" s="27" t="s">
        <v>26</v>
      </c>
      <c r="O10" s="27" t="s">
        <v>27</v>
      </c>
      <c r="P10" s="27" t="s">
        <v>28</v>
      </c>
      <c r="Q10" s="27" t="s">
        <v>29</v>
      </c>
      <c r="R10" s="27" t="s">
        <v>30</v>
      </c>
      <c r="S10" s="27" t="s">
        <v>31</v>
      </c>
      <c r="T10" s="28"/>
      <c r="U10" s="29"/>
      <c r="V10" s="23"/>
      <c r="W10" s="23"/>
      <c r="X10" s="23"/>
      <c r="Y10" s="2"/>
      <c r="AA10" s="3"/>
      <c r="AB10"/>
    </row>
    <row r="11" spans="1:28" ht="15.75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30"/>
      <c r="M11" s="30"/>
      <c r="N11" s="31"/>
      <c r="O11" s="31"/>
      <c r="P11" s="31"/>
      <c r="Q11" s="31"/>
      <c r="R11" s="31"/>
      <c r="S11" s="31"/>
      <c r="T11" s="28"/>
      <c r="U11" s="29"/>
      <c r="V11" s="23"/>
      <c r="W11" s="23"/>
      <c r="X11" s="23"/>
      <c r="Y11" s="2"/>
      <c r="AA11" s="3"/>
      <c r="AB11"/>
    </row>
    <row r="12" spans="1:28" ht="21" customHeight="1" x14ac:dyDescent="0.2">
      <c r="A12" s="32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33"/>
      <c r="M12" s="33"/>
      <c r="N12" s="34"/>
      <c r="O12" s="34"/>
      <c r="P12" s="34"/>
      <c r="Q12" s="34"/>
      <c r="R12" s="34"/>
      <c r="S12" s="34"/>
      <c r="T12" s="35"/>
      <c r="U12" s="36"/>
      <c r="V12" s="23"/>
      <c r="W12" s="23"/>
      <c r="X12" s="23"/>
      <c r="Y12" s="2"/>
      <c r="AA12" s="3"/>
      <c r="AB12"/>
    </row>
    <row r="13" spans="1:28" s="41" customFormat="1" ht="12.75" customHeight="1" x14ac:dyDescent="0.2">
      <c r="A13" s="37">
        <v>1</v>
      </c>
      <c r="B13" s="38">
        <f>[1]бер!B13</f>
        <v>95.9726</v>
      </c>
      <c r="C13" s="38">
        <f>[1]бер!C13</f>
        <v>2.2574999999999998</v>
      </c>
      <c r="D13" s="38">
        <f>[1]бер!D13</f>
        <v>0.69710000000000005</v>
      </c>
      <c r="E13" s="38">
        <f>[1]бер!E13</f>
        <v>0.1109</v>
      </c>
      <c r="F13" s="38">
        <f>[1]бер!F13</f>
        <v>0.1061</v>
      </c>
      <c r="G13" s="38">
        <f>[1]бер!G13</f>
        <v>1.4E-3</v>
      </c>
      <c r="H13" s="38">
        <f>[1]бер!H13</f>
        <v>2.18E-2</v>
      </c>
      <c r="I13" s="38">
        <f>[1]бер!I13</f>
        <v>1.61E-2</v>
      </c>
      <c r="J13" s="38">
        <f>[1]бер!J13</f>
        <v>1.26E-2</v>
      </c>
      <c r="K13" s="38">
        <f>[1]бер!K13</f>
        <v>8.8999999999999999E-3</v>
      </c>
      <c r="L13" s="38">
        <f>[1]бер!L13</f>
        <v>0.62590000000000001</v>
      </c>
      <c r="M13" s="38">
        <f>[1]бер!M13</f>
        <v>0.16930000000000001</v>
      </c>
      <c r="N13" s="38">
        <f>[1]бер!N13</f>
        <v>0.69989999999999997</v>
      </c>
      <c r="O13" s="38">
        <f>[1]бер!O13</f>
        <v>34.340000000000003</v>
      </c>
      <c r="P13" s="39">
        <f>[1]бер!P13</f>
        <v>8201.9680901882111</v>
      </c>
      <c r="Q13" s="38">
        <f>[1]бер!Q13</f>
        <v>38.0779</v>
      </c>
      <c r="R13" s="39">
        <f>[1]бер!R13</f>
        <v>9094.7501671921291</v>
      </c>
      <c r="S13" s="38">
        <f>[1]бер!S13</f>
        <v>49.952100000000002</v>
      </c>
      <c r="T13" s="38"/>
      <c r="U13" s="38"/>
      <c r="V13" s="38" t="str">
        <f>[1]бер!V13</f>
        <v>відсут.</v>
      </c>
      <c r="W13" s="38">
        <f>[1]бер!W13</f>
        <v>0</v>
      </c>
      <c r="X13" s="38"/>
      <c r="Z13" s="42">
        <f t="shared" ref="Z13:Z34" si="0">SUM(B13:M13)</f>
        <v>100.00020000000001</v>
      </c>
      <c r="AA13" s="43" t="str">
        <f>IF(Z13=100,"ОК"," ")</f>
        <v xml:space="preserve"> </v>
      </c>
    </row>
    <row r="14" spans="1:28" s="41" customFormat="1" ht="12.75" customHeight="1" x14ac:dyDescent="0.2">
      <c r="A14" s="37">
        <v>2</v>
      </c>
      <c r="B14" s="38">
        <f>[1]бер!B14</f>
        <v>96.055499999999995</v>
      </c>
      <c r="C14" s="38">
        <f>[1]бер!C14</f>
        <v>2.2023000000000001</v>
      </c>
      <c r="D14" s="38">
        <f>[1]бер!D14</f>
        <v>0.68020000000000003</v>
      </c>
      <c r="E14" s="38">
        <f>[1]бер!E14</f>
        <v>0.1076</v>
      </c>
      <c r="F14" s="38">
        <f>[1]бер!F14</f>
        <v>0.1023</v>
      </c>
      <c r="G14" s="38">
        <f>[1]бер!G14</f>
        <v>1.4E-3</v>
      </c>
      <c r="H14" s="38">
        <f>[1]бер!H14</f>
        <v>2.0799999999999999E-2</v>
      </c>
      <c r="I14" s="38">
        <f>[1]бер!I14</f>
        <v>1.5299999999999999E-2</v>
      </c>
      <c r="J14" s="38">
        <f>[1]бер!J14</f>
        <v>1.14E-2</v>
      </c>
      <c r="K14" s="38">
        <f>[1]бер!K14</f>
        <v>8.6999999999999994E-3</v>
      </c>
      <c r="L14" s="38">
        <f>[1]бер!L14</f>
        <v>0.629</v>
      </c>
      <c r="M14" s="38">
        <f>[1]бер!M14</f>
        <v>0.16539999999999999</v>
      </c>
      <c r="N14" s="38">
        <f>[1]бер!N14</f>
        <v>0.69910000000000005</v>
      </c>
      <c r="O14" s="38">
        <f>[1]бер!O14</f>
        <v>34.308199999999999</v>
      </c>
      <c r="P14" s="39">
        <f>[1]бер!P14</f>
        <v>8194.3727906754557</v>
      </c>
      <c r="Q14" s="38">
        <f>[1]бер!Q14</f>
        <v>38.043799999999997</v>
      </c>
      <c r="R14" s="39">
        <f>[1]бер!R14</f>
        <v>9086.60552211713</v>
      </c>
      <c r="S14" s="38">
        <f>[1]бер!S14</f>
        <v>49.9343</v>
      </c>
      <c r="T14" s="38"/>
      <c r="U14" s="38"/>
      <c r="V14" s="38"/>
      <c r="W14" s="38"/>
      <c r="X14" s="38" t="str">
        <f>[1]бер!X14</f>
        <v>не виявл.</v>
      </c>
      <c r="Z14" s="42">
        <f t="shared" si="0"/>
        <v>99.999899999999997</v>
      </c>
      <c r="AA14" s="43" t="str">
        <f>IF(Z14=100,"ОК"," ")</f>
        <v xml:space="preserve"> </v>
      </c>
    </row>
    <row r="15" spans="1:28" s="41" customFormat="1" ht="12.75" customHeight="1" x14ac:dyDescent="0.2">
      <c r="A15" s="37">
        <v>3</v>
      </c>
      <c r="B15" s="38">
        <f>[1]бер!B15</f>
        <v>96.077600000000004</v>
      </c>
      <c r="C15" s="38">
        <f>[1]бер!C15</f>
        <v>2.1818</v>
      </c>
      <c r="D15" s="38">
        <f>[1]бер!D15</f>
        <v>0.67120000000000002</v>
      </c>
      <c r="E15" s="38">
        <f>[1]бер!E15</f>
        <v>0.10539999999999999</v>
      </c>
      <c r="F15" s="38">
        <f>[1]бер!F15</f>
        <v>9.9500000000000005E-2</v>
      </c>
      <c r="G15" s="38">
        <f>[1]бер!G15</f>
        <v>1.2999999999999999E-3</v>
      </c>
      <c r="H15" s="38">
        <f>[1]бер!H15</f>
        <v>1.9900000000000001E-2</v>
      </c>
      <c r="I15" s="38">
        <f>[1]бер!I15</f>
        <v>1.4500000000000001E-2</v>
      </c>
      <c r="J15" s="38">
        <f>[1]бер!J15</f>
        <v>1.03E-2</v>
      </c>
      <c r="K15" s="38">
        <f>[1]бер!K15</f>
        <v>8.9999999999999993E-3</v>
      </c>
      <c r="L15" s="38">
        <f>[1]бер!L15</f>
        <v>0.64510000000000001</v>
      </c>
      <c r="M15" s="38">
        <f>[1]бер!M15</f>
        <v>0.16420000000000001</v>
      </c>
      <c r="N15" s="38">
        <f>[1]бер!N15</f>
        <v>0.69879999999999998</v>
      </c>
      <c r="O15" s="38">
        <f>[1]бер!O15</f>
        <v>34.286000000000001</v>
      </c>
      <c r="P15" s="39">
        <f>[1]бер!P15</f>
        <v>8189.0704117703262</v>
      </c>
      <c r="Q15" s="38">
        <f>[1]бер!Q15</f>
        <v>38.019799999999996</v>
      </c>
      <c r="R15" s="39">
        <f>[1]бер!R15</f>
        <v>9080.8732205980687</v>
      </c>
      <c r="S15" s="38">
        <f>[1]бер!S15</f>
        <v>49.914200000000001</v>
      </c>
      <c r="T15" s="38"/>
      <c r="U15" s="38"/>
      <c r="V15" s="38"/>
      <c r="W15" s="38"/>
      <c r="X15" s="38"/>
      <c r="Z15" s="42">
        <f t="shared" si="0"/>
        <v>99.999800000000008</v>
      </c>
      <c r="AA15" s="43" t="str">
        <f>IF(Z15=100,"ОК"," ")</f>
        <v xml:space="preserve"> </v>
      </c>
    </row>
    <row r="16" spans="1:28" s="41" customFormat="1" ht="12.75" customHeight="1" x14ac:dyDescent="0.2">
      <c r="A16" s="37">
        <v>4</v>
      </c>
      <c r="B16" s="38">
        <f>[1]бер!B16</f>
        <v>96.179500000000004</v>
      </c>
      <c r="C16" s="38">
        <f>[1]бер!C16</f>
        <v>2.0987</v>
      </c>
      <c r="D16" s="38">
        <f>[1]бер!D16</f>
        <v>0.64400000000000002</v>
      </c>
      <c r="E16" s="38">
        <f>[1]бер!E16</f>
        <v>0.1028</v>
      </c>
      <c r="F16" s="38">
        <f>[1]бер!F16</f>
        <v>9.74E-2</v>
      </c>
      <c r="G16" s="38">
        <f>[1]бер!G16</f>
        <v>1.2999999999999999E-3</v>
      </c>
      <c r="H16" s="38">
        <f>[1]бер!H16</f>
        <v>0.02</v>
      </c>
      <c r="I16" s="38">
        <f>[1]бер!I16</f>
        <v>1.4800000000000001E-2</v>
      </c>
      <c r="J16" s="38">
        <f>[1]бер!J16</f>
        <v>1.11E-2</v>
      </c>
      <c r="K16" s="38">
        <f>[1]бер!K16</f>
        <v>9.2999999999999992E-3</v>
      </c>
      <c r="L16" s="38">
        <f>[1]бер!L16</f>
        <v>0.65869999999999995</v>
      </c>
      <c r="M16" s="38">
        <f>[1]бер!M16</f>
        <v>0.16239999999999999</v>
      </c>
      <c r="N16" s="38">
        <f>[1]бер!N16</f>
        <v>0.69799999999999995</v>
      </c>
      <c r="O16" s="38">
        <f>[1]бер!O16</f>
        <v>34.243699999999997</v>
      </c>
      <c r="P16" s="39">
        <f>[1]бер!P16</f>
        <v>8178.9672303429825</v>
      </c>
      <c r="Q16" s="38">
        <f>[1]бер!Q16</f>
        <v>37.974400000000003</v>
      </c>
      <c r="R16" s="39">
        <f>[1]бер!R16</f>
        <v>9070.0296168911827</v>
      </c>
      <c r="S16" s="38">
        <f>[1]бер!S16</f>
        <v>49.883499999999998</v>
      </c>
      <c r="T16" s="38"/>
      <c r="U16" s="38"/>
      <c r="V16" s="38"/>
      <c r="W16" s="38"/>
      <c r="X16" s="38"/>
      <c r="Z16" s="42">
        <f t="shared" si="0"/>
        <v>99.999999999999986</v>
      </c>
      <c r="AA16" s="43" t="str">
        <f>IF(Z16=100,"ОК"," ")</f>
        <v>ОК</v>
      </c>
    </row>
    <row r="17" spans="1:27" s="41" customFormat="1" ht="12.75" customHeight="1" x14ac:dyDescent="0.2">
      <c r="A17" s="37">
        <v>9</v>
      </c>
      <c r="B17" s="38">
        <f>[1]бер!B17</f>
        <v>96.075199999999995</v>
      </c>
      <c r="C17" s="38">
        <f>[1]бер!C17</f>
        <v>2.1732999999999998</v>
      </c>
      <c r="D17" s="38">
        <f>[1]бер!D17</f>
        <v>0.66959999999999997</v>
      </c>
      <c r="E17" s="38">
        <f>[1]бер!E17</f>
        <v>0.1055</v>
      </c>
      <c r="F17" s="38">
        <f>[1]бер!F17</f>
        <v>0.1016</v>
      </c>
      <c r="G17" s="38">
        <f>[1]бер!G17</f>
        <v>1.2999999999999999E-3</v>
      </c>
      <c r="H17" s="38">
        <f>[1]бер!H17</f>
        <v>2.07E-2</v>
      </c>
      <c r="I17" s="38">
        <f>[1]бер!I17</f>
        <v>1.52E-2</v>
      </c>
      <c r="J17" s="38">
        <f>[1]бер!J17</f>
        <v>1.15E-2</v>
      </c>
      <c r="K17" s="38">
        <f>[1]бер!K17</f>
        <v>6.8999999999999999E-3</v>
      </c>
      <c r="L17" s="38">
        <f>[1]бер!L17</f>
        <v>0.66</v>
      </c>
      <c r="M17" s="38">
        <f>[1]бер!M17</f>
        <v>0.15920000000000001</v>
      </c>
      <c r="N17" s="38">
        <f>[1]бер!N17</f>
        <v>0.69889999999999997</v>
      </c>
      <c r="O17" s="38">
        <f>[1]бер!O17</f>
        <v>34.2851</v>
      </c>
      <c r="P17" s="39">
        <f>[1]бер!P17</f>
        <v>8188.8554504633612</v>
      </c>
      <c r="Q17" s="38">
        <f>[1]бер!Q17</f>
        <v>38.018700000000003</v>
      </c>
      <c r="R17" s="39">
        <f>[1]бер!R17</f>
        <v>9080.6104901117815</v>
      </c>
      <c r="S17" s="38">
        <f>[1]бер!S17</f>
        <v>49.911299999999997</v>
      </c>
      <c r="T17" s="38"/>
      <c r="U17" s="38"/>
      <c r="V17" s="38"/>
      <c r="W17" s="38"/>
      <c r="X17" s="38"/>
      <c r="Z17" s="42">
        <f t="shared" si="0"/>
        <v>100</v>
      </c>
      <c r="AA17" s="43"/>
    </row>
    <row r="18" spans="1:27" s="41" customFormat="1" ht="12.75" customHeight="1" x14ac:dyDescent="0.2">
      <c r="A18" s="37">
        <v>10</v>
      </c>
      <c r="B18" s="38">
        <f>[1]бер!B18</f>
        <v>95.965199999999996</v>
      </c>
      <c r="C18" s="38">
        <f>[1]бер!C18</f>
        <v>2.2665000000000002</v>
      </c>
      <c r="D18" s="38">
        <f>[1]бер!D18</f>
        <v>0.6905</v>
      </c>
      <c r="E18" s="38">
        <f>[1]бер!E18</f>
        <v>0.108</v>
      </c>
      <c r="F18" s="38">
        <f>[1]бер!F18</f>
        <v>0.10299999999999999</v>
      </c>
      <c r="G18" s="38">
        <f>[1]бер!G18</f>
        <v>1.2999999999999999E-3</v>
      </c>
      <c r="H18" s="38">
        <f>[1]бер!H18</f>
        <v>2.0299999999999999E-2</v>
      </c>
      <c r="I18" s="38">
        <f>[1]бер!I18</f>
        <v>1.4800000000000001E-2</v>
      </c>
      <c r="J18" s="38">
        <f>[1]бер!J18</f>
        <v>1.0800000000000001E-2</v>
      </c>
      <c r="K18" s="38">
        <f>[1]бер!K18</f>
        <v>7.0000000000000001E-3</v>
      </c>
      <c r="L18" s="38">
        <f>[1]бер!L18</f>
        <v>0.65100000000000002</v>
      </c>
      <c r="M18" s="38">
        <f>[1]бер!M18</f>
        <v>0.1615</v>
      </c>
      <c r="N18" s="38">
        <f>[1]бер!N18</f>
        <v>0.69969999999999999</v>
      </c>
      <c r="O18" s="38">
        <f>[1]бер!O18</f>
        <v>34.323799999999999</v>
      </c>
      <c r="P18" s="39">
        <f>[1]бер!P18</f>
        <v>8198.0987866628438</v>
      </c>
      <c r="Q18" s="38">
        <f>[1]бер!Q18</f>
        <v>38.060299999999998</v>
      </c>
      <c r="R18" s="39">
        <f>[1]бер!R18</f>
        <v>9090.5464794114832</v>
      </c>
      <c r="S18" s="38">
        <f>[1]бер!S18</f>
        <v>49.937199999999997</v>
      </c>
      <c r="T18" s="38"/>
      <c r="U18" s="38"/>
      <c r="V18" s="38"/>
      <c r="W18" s="38"/>
      <c r="X18" s="38"/>
      <c r="Z18" s="42">
        <f t="shared" si="0"/>
        <v>99.999899999999997</v>
      </c>
      <c r="AA18" s="43"/>
    </row>
    <row r="19" spans="1:27" s="41" customFormat="1" ht="12.75" customHeight="1" x14ac:dyDescent="0.2">
      <c r="A19" s="37">
        <v>11</v>
      </c>
      <c r="B19" s="38">
        <f>[1]бер!B19</f>
        <v>95.991100000000003</v>
      </c>
      <c r="C19" s="38">
        <f>[1]бер!C19</f>
        <v>2.2481</v>
      </c>
      <c r="D19" s="38">
        <f>[1]бер!D19</f>
        <v>0.68569999999999998</v>
      </c>
      <c r="E19" s="38">
        <f>[1]бер!E19</f>
        <v>0.10630000000000001</v>
      </c>
      <c r="F19" s="38">
        <f>[1]бер!F19</f>
        <v>0.1017</v>
      </c>
      <c r="G19" s="38">
        <f>[1]бер!G19</f>
        <v>1.2999999999999999E-3</v>
      </c>
      <c r="H19" s="38">
        <f>[1]бер!H19</f>
        <v>2.01E-2</v>
      </c>
      <c r="I19" s="38">
        <f>[1]бер!I19</f>
        <v>1.49E-2</v>
      </c>
      <c r="J19" s="38">
        <f>[1]бер!J19</f>
        <v>1.12E-2</v>
      </c>
      <c r="K19" s="38">
        <f>[1]бер!K19</f>
        <v>8.3999999999999995E-3</v>
      </c>
      <c r="L19" s="38">
        <f>[1]бер!L19</f>
        <v>0.64949999999999997</v>
      </c>
      <c r="M19" s="38">
        <f>[1]бер!M19</f>
        <v>0.16159999999999999</v>
      </c>
      <c r="N19" s="38">
        <f>[1]бер!N19</f>
        <v>0.69950000000000001</v>
      </c>
      <c r="O19" s="38">
        <f>[1]бер!O19</f>
        <v>34.314700000000002</v>
      </c>
      <c r="P19" s="39">
        <f>[1]бер!P19</f>
        <v>8195.9252890035368</v>
      </c>
      <c r="Q19" s="38">
        <f>[1]бер!Q19</f>
        <v>38.050600000000003</v>
      </c>
      <c r="R19" s="39">
        <f>[1]бер!R19</f>
        <v>9088.2296742141989</v>
      </c>
      <c r="S19" s="38">
        <f>[1]бер!S19</f>
        <v>49.931699999999999</v>
      </c>
      <c r="T19" s="38"/>
      <c r="U19" s="38"/>
      <c r="V19" s="38"/>
      <c r="W19" s="38"/>
      <c r="X19" s="38"/>
      <c r="Z19" s="42">
        <f t="shared" si="0"/>
        <v>99.999899999999997</v>
      </c>
      <c r="AA19" s="43"/>
    </row>
    <row r="20" spans="1:27" s="41" customFormat="1" ht="12.75" customHeight="1" x14ac:dyDescent="0.2">
      <c r="A20" s="37">
        <v>12</v>
      </c>
      <c r="B20" s="38">
        <f>[1]бер!B20</f>
        <v>96.0685</v>
      </c>
      <c r="C20" s="38">
        <f>[1]бер!C20</f>
        <v>2.2138</v>
      </c>
      <c r="D20" s="38">
        <f>[1]бер!D20</f>
        <v>0.66369999999999996</v>
      </c>
      <c r="E20" s="38">
        <f>[1]бер!E20</f>
        <v>0.10100000000000001</v>
      </c>
      <c r="F20" s="38">
        <f>[1]бер!F20</f>
        <v>9.5699999999999993E-2</v>
      </c>
      <c r="G20" s="38">
        <f>[1]бер!G20</f>
        <v>1.1999999999999999E-3</v>
      </c>
      <c r="H20" s="38">
        <f>[1]бер!H20</f>
        <v>1.8700000000000001E-2</v>
      </c>
      <c r="I20" s="38">
        <f>[1]бер!I20</f>
        <v>1.3599999999999999E-2</v>
      </c>
      <c r="J20" s="38">
        <f>[1]бер!J20</f>
        <v>1.0500000000000001E-2</v>
      </c>
      <c r="K20" s="38">
        <f>[1]бер!K20</f>
        <v>8.3999999999999995E-3</v>
      </c>
      <c r="L20" s="38">
        <f>[1]бер!L20</f>
        <v>0.64690000000000003</v>
      </c>
      <c r="M20" s="38">
        <f>[1]бер!M20</f>
        <v>0.158</v>
      </c>
      <c r="N20" s="38">
        <f>[1]бер!N20</f>
        <v>0.69869999999999999</v>
      </c>
      <c r="O20" s="38">
        <f>[1]бер!O20</f>
        <v>34.283799999999999</v>
      </c>
      <c r="P20" s="39">
        <f>[1]бер!P20</f>
        <v>8188.5449507977464</v>
      </c>
      <c r="Q20" s="38">
        <f>[1]бер!Q20</f>
        <v>38.017499999999998</v>
      </c>
      <c r="R20" s="39">
        <f>[1]бер!R20</f>
        <v>9080.3238750358269</v>
      </c>
      <c r="S20" s="38">
        <f>[1]бер!S20</f>
        <v>49.916800000000002</v>
      </c>
      <c r="T20" s="38"/>
      <c r="U20" s="38"/>
      <c r="V20" s="38"/>
      <c r="W20" s="38"/>
      <c r="X20" s="38"/>
      <c r="Z20" s="42">
        <f t="shared" si="0"/>
        <v>99.999999999999986</v>
      </c>
      <c r="AA20" s="43"/>
    </row>
    <row r="21" spans="1:27" s="41" customFormat="1" ht="12.75" customHeight="1" x14ac:dyDescent="0.2">
      <c r="A21" s="37">
        <v>14</v>
      </c>
      <c r="B21" s="38">
        <f>[1]бер!B21</f>
        <v>95.9983</v>
      </c>
      <c r="C21" s="38">
        <f>[1]бер!C21</f>
        <v>2.2423999999999999</v>
      </c>
      <c r="D21" s="38">
        <f>[1]бер!D21</f>
        <v>0.68369999999999997</v>
      </c>
      <c r="E21" s="38">
        <f>[1]бер!E21</f>
        <v>0.1081</v>
      </c>
      <c r="F21" s="38">
        <f>[1]бер!F21</f>
        <v>0.1042</v>
      </c>
      <c r="G21" s="38">
        <f>[1]бер!G21</f>
        <v>1.4E-3</v>
      </c>
      <c r="H21" s="38">
        <f>[1]бер!H21</f>
        <v>2.1100000000000001E-2</v>
      </c>
      <c r="I21" s="38">
        <f>[1]бер!I21</f>
        <v>1.5599999999999999E-2</v>
      </c>
      <c r="J21" s="38">
        <f>[1]бер!J21</f>
        <v>1.18E-2</v>
      </c>
      <c r="K21" s="38">
        <f>[1]бер!K21</f>
        <v>1.0500000000000001E-2</v>
      </c>
      <c r="L21" s="38">
        <f>[1]бер!L21</f>
        <v>0.64900000000000002</v>
      </c>
      <c r="M21" s="38">
        <f>[1]бер!M21</f>
        <v>0.15390000000000001</v>
      </c>
      <c r="N21" s="38">
        <f>[1]бер!N21</f>
        <v>0.69940000000000002</v>
      </c>
      <c r="O21" s="38">
        <f>[1]бер!O21</f>
        <v>34.319899999999997</v>
      </c>
      <c r="P21" s="39">
        <f>[1]бер!P21</f>
        <v>8197.1672876659959</v>
      </c>
      <c r="Q21" s="38">
        <f>[1]бер!Q21</f>
        <v>38.056199999999997</v>
      </c>
      <c r="R21" s="39">
        <f>[1]бер!R21</f>
        <v>9089.5672112353113</v>
      </c>
      <c r="S21" s="38">
        <f>[1]бер!S21</f>
        <v>49.9392</v>
      </c>
      <c r="T21" s="38"/>
      <c r="U21" s="38"/>
      <c r="V21" s="38"/>
      <c r="W21" s="38"/>
      <c r="X21" s="38"/>
      <c r="Z21" s="42">
        <f t="shared" si="0"/>
        <v>100</v>
      </c>
      <c r="AA21" s="43"/>
    </row>
    <row r="22" spans="1:27" s="41" customFormat="1" ht="12.75" customHeight="1" x14ac:dyDescent="0.2">
      <c r="A22" s="37">
        <v>15</v>
      </c>
      <c r="B22" s="38">
        <f>[1]бер!B22</f>
        <v>95.894900000000007</v>
      </c>
      <c r="C22" s="38">
        <f>[1]бер!C22</f>
        <v>2.3075000000000001</v>
      </c>
      <c r="D22" s="38">
        <f>[1]бер!D22</f>
        <v>0.70009999999999994</v>
      </c>
      <c r="E22" s="38">
        <f>[1]бер!E22</f>
        <v>0.1091</v>
      </c>
      <c r="F22" s="38">
        <f>[1]бер!F22</f>
        <v>0.1037</v>
      </c>
      <c r="G22" s="38">
        <f>[1]бер!G22</f>
        <v>1.2999999999999999E-3</v>
      </c>
      <c r="H22" s="38">
        <f>[1]бер!H22</f>
        <v>2.0799999999999999E-2</v>
      </c>
      <c r="I22" s="38">
        <f>[1]бер!I22</f>
        <v>1.5100000000000001E-2</v>
      </c>
      <c r="J22" s="38">
        <f>[1]бер!J22</f>
        <v>1.0999999999999999E-2</v>
      </c>
      <c r="K22" s="38">
        <f>[1]бер!K22</f>
        <v>1.04E-2</v>
      </c>
      <c r="L22" s="38">
        <f>[1]бер!L22</f>
        <v>0.65980000000000005</v>
      </c>
      <c r="M22" s="38">
        <f>[1]бер!M22</f>
        <v>0.1661</v>
      </c>
      <c r="N22" s="38">
        <f>[1]бер!N22</f>
        <v>0.70020000000000004</v>
      </c>
      <c r="O22" s="38">
        <f>[1]бер!O22</f>
        <v>34.3367</v>
      </c>
      <c r="P22" s="39">
        <f>[1]бер!P22</f>
        <v>8201.1798987293387</v>
      </c>
      <c r="Q22" s="38">
        <f>[1]бер!Q22</f>
        <v>38.073900000000002</v>
      </c>
      <c r="R22" s="39">
        <f>[1]бер!R22</f>
        <v>9093.7947836056192</v>
      </c>
      <c r="S22" s="38">
        <f>[1]бер!S22</f>
        <v>49.935899999999997</v>
      </c>
      <c r="T22" s="38"/>
      <c r="U22" s="38"/>
      <c r="V22" s="38"/>
      <c r="W22" s="38"/>
      <c r="X22" s="38"/>
      <c r="Z22" s="42">
        <f t="shared" si="0"/>
        <v>99.999800000000022</v>
      </c>
      <c r="AA22" s="43"/>
    </row>
    <row r="23" spans="1:27" s="41" customFormat="1" ht="12.75" customHeight="1" x14ac:dyDescent="0.2">
      <c r="A23" s="37">
        <v>16</v>
      </c>
      <c r="B23" s="38">
        <f>[1]бер!B23</f>
        <v>95.805599999999998</v>
      </c>
      <c r="C23" s="38">
        <f>[1]бер!C23</f>
        <v>2.3565</v>
      </c>
      <c r="D23" s="38">
        <f>[1]бер!D23</f>
        <v>0.72089999999999999</v>
      </c>
      <c r="E23" s="38">
        <f>[1]бер!E23</f>
        <v>0.1132</v>
      </c>
      <c r="F23" s="38">
        <f>[1]бер!F23</f>
        <v>0.1081</v>
      </c>
      <c r="G23" s="38">
        <f>[1]бер!G23</f>
        <v>1.2999999999999999E-3</v>
      </c>
      <c r="H23" s="38">
        <f>[1]бер!H23</f>
        <v>2.18E-2</v>
      </c>
      <c r="I23" s="38">
        <f>[1]бер!I23</f>
        <v>1.5800000000000002E-2</v>
      </c>
      <c r="J23" s="38">
        <f>[1]бер!J23</f>
        <v>1.17E-2</v>
      </c>
      <c r="K23" s="38">
        <f>[1]бер!K23</f>
        <v>1.0200000000000001E-2</v>
      </c>
      <c r="L23" s="38">
        <f>[1]бер!L23</f>
        <v>0.66420000000000001</v>
      </c>
      <c r="M23" s="38">
        <f>[1]бер!M23</f>
        <v>0.17069999999999999</v>
      </c>
      <c r="N23" s="38">
        <f>[1]бер!N23</f>
        <v>0.70099999999999996</v>
      </c>
      <c r="O23" s="38">
        <f>[1]бер!O23</f>
        <v>34.366300000000003</v>
      </c>
      <c r="P23" s="39">
        <f>[1]бер!P23</f>
        <v>8208.2497372695143</v>
      </c>
      <c r="Q23" s="38">
        <f>[1]бер!Q23</f>
        <v>38.105499999999999</v>
      </c>
      <c r="R23" s="39">
        <f>[1]бер!R23</f>
        <v>9101.342313939047</v>
      </c>
      <c r="S23" s="38">
        <f>[1]бер!S23</f>
        <v>49.948500000000003</v>
      </c>
      <c r="T23" s="38"/>
      <c r="U23" s="38"/>
      <c r="V23" s="38"/>
      <c r="W23" s="38"/>
      <c r="X23" s="38"/>
      <c r="Z23" s="42">
        <f t="shared" si="0"/>
        <v>99.999999999999986</v>
      </c>
      <c r="AA23" s="43"/>
    </row>
    <row r="24" spans="1:27" s="41" customFormat="1" ht="12.75" customHeight="1" x14ac:dyDescent="0.2">
      <c r="A24" s="37">
        <v>17</v>
      </c>
      <c r="B24" s="38">
        <f>[1]бер!B24</f>
        <v>95.859399999999994</v>
      </c>
      <c r="C24" s="38">
        <f>[1]бер!C24</f>
        <v>2.3452000000000002</v>
      </c>
      <c r="D24" s="38">
        <f>[1]бер!D24</f>
        <v>0.7298</v>
      </c>
      <c r="E24" s="38">
        <f>[1]бер!E24</f>
        <v>0.11550000000000001</v>
      </c>
      <c r="F24" s="38">
        <f>[1]бер!F24</f>
        <v>0.1116</v>
      </c>
      <c r="G24" s="38">
        <f>[1]бер!G24</f>
        <v>1.4E-3</v>
      </c>
      <c r="H24" s="38">
        <f>[1]бер!H24</f>
        <v>2.29E-2</v>
      </c>
      <c r="I24" s="38">
        <f>[1]бер!I24</f>
        <v>1.7000000000000001E-2</v>
      </c>
      <c r="J24" s="38">
        <f>[1]бер!J24</f>
        <v>1.32E-2</v>
      </c>
      <c r="K24" s="38">
        <f>[1]бер!K24</f>
        <v>8.8000000000000005E-3</v>
      </c>
      <c r="L24" s="38">
        <f>[1]бер!L24</f>
        <v>0.61329999999999996</v>
      </c>
      <c r="M24" s="38">
        <f>[1]бер!M24</f>
        <v>0.16189999999999999</v>
      </c>
      <c r="N24" s="38">
        <f>[1]бер!N24</f>
        <v>0.70089999999999997</v>
      </c>
      <c r="O24" s="38">
        <f>[1]бер!O24</f>
        <v>34.397500000000001</v>
      </c>
      <c r="P24" s="39">
        <f>[1]бер!P24</f>
        <v>8215.7017292442924</v>
      </c>
      <c r="Q24" s="38">
        <f>[1]бер!Q24</f>
        <v>38.139800000000001</v>
      </c>
      <c r="R24" s="39">
        <f>[1]бер!R24</f>
        <v>9109.53472819337</v>
      </c>
      <c r="S24" s="38">
        <f>[1]бер!S24</f>
        <v>49.997700000000002</v>
      </c>
      <c r="T24" s="40">
        <f>[1]бер!T24</f>
        <v>-24.9</v>
      </c>
      <c r="U24" s="40">
        <f>[1]бер!U24</f>
        <v>-24.8</v>
      </c>
      <c r="V24" s="38"/>
      <c r="W24" s="38"/>
      <c r="X24" s="38" t="str">
        <f>[1]бер!X24</f>
        <v>не виявл.</v>
      </c>
      <c r="Z24" s="42">
        <f t="shared" si="0"/>
        <v>99.999999999999986</v>
      </c>
      <c r="AA24" s="43"/>
    </row>
    <row r="25" spans="1:27" s="41" customFormat="1" ht="12.75" customHeight="1" x14ac:dyDescent="0.2">
      <c r="A25" s="37">
        <v>18</v>
      </c>
      <c r="B25" s="38">
        <f>[1]бер!B25</f>
        <v>96.010499999999993</v>
      </c>
      <c r="C25" s="38">
        <f>[1]бер!C25</f>
        <v>2.2589000000000001</v>
      </c>
      <c r="D25" s="38">
        <f>[1]бер!D25</f>
        <v>0.69730000000000003</v>
      </c>
      <c r="E25" s="38">
        <f>[1]бер!E25</f>
        <v>0.11020000000000001</v>
      </c>
      <c r="F25" s="38">
        <f>[1]бер!F25</f>
        <v>0.1055</v>
      </c>
      <c r="G25" s="38">
        <f>[1]бер!G25</f>
        <v>1.2999999999999999E-3</v>
      </c>
      <c r="H25" s="38">
        <f>[1]бер!H25</f>
        <v>2.1299999999999999E-2</v>
      </c>
      <c r="I25" s="38">
        <f>[1]бер!I25</f>
        <v>1.5699999999999999E-2</v>
      </c>
      <c r="J25" s="38">
        <f>[1]бер!J25</f>
        <v>1.18E-2</v>
      </c>
      <c r="K25" s="38">
        <f>[1]бер!K25</f>
        <v>9.1999999999999998E-3</v>
      </c>
      <c r="L25" s="38">
        <f>[1]бер!L25</f>
        <v>0.60299999999999998</v>
      </c>
      <c r="M25" s="38">
        <f>[1]бер!M25</f>
        <v>0.1552</v>
      </c>
      <c r="N25" s="38">
        <f>[1]бер!N25</f>
        <v>0.6996</v>
      </c>
      <c r="O25" s="38">
        <f>[1]бер!O25</f>
        <v>34.349800000000002</v>
      </c>
      <c r="P25" s="39">
        <f>[1]бер!P25</f>
        <v>8204.3087799751611</v>
      </c>
      <c r="Q25" s="38">
        <f>[1]бер!Q25</f>
        <v>38.088900000000002</v>
      </c>
      <c r="R25" s="39">
        <f>[1]бер!R25</f>
        <v>9097.37747205503</v>
      </c>
      <c r="S25" s="38">
        <f>[1]бер!S25</f>
        <v>49.978299999999997</v>
      </c>
      <c r="T25" s="40" t="str">
        <f>[1]бер!T25</f>
        <v>нижче -25</v>
      </c>
      <c r="U25" s="40">
        <f>[1]бер!U25</f>
        <v>-24</v>
      </c>
      <c r="V25" s="38" t="str">
        <f>[1]бер!V25</f>
        <v>відсут.</v>
      </c>
      <c r="W25" s="38">
        <f>[1]бер!W25</f>
        <v>0</v>
      </c>
      <c r="X25" s="38"/>
      <c r="Z25" s="42">
        <f t="shared" si="0"/>
        <v>99.999899999999982</v>
      </c>
      <c r="AA25" s="43"/>
    </row>
    <row r="26" spans="1:27" s="41" customFormat="1" ht="12.75" customHeight="1" x14ac:dyDescent="0.2">
      <c r="A26" s="37">
        <v>21</v>
      </c>
      <c r="B26" s="38">
        <f>[1]бер!B26</f>
        <v>95.823499999999996</v>
      </c>
      <c r="C26" s="38">
        <f>[1]бер!C26</f>
        <v>2.3689</v>
      </c>
      <c r="D26" s="38">
        <f>[1]бер!D26</f>
        <v>0.73650000000000004</v>
      </c>
      <c r="E26" s="38">
        <f>[1]бер!E26</f>
        <v>0.1179</v>
      </c>
      <c r="F26" s="38">
        <f>[1]бер!F26</f>
        <v>0.1125</v>
      </c>
      <c r="G26" s="38">
        <f>[1]бер!G26</f>
        <v>1.5E-3</v>
      </c>
      <c r="H26" s="38">
        <f>[1]бер!H26</f>
        <v>2.3099999999999999E-2</v>
      </c>
      <c r="I26" s="38">
        <f>[1]бер!I26</f>
        <v>1.6899999999999998E-2</v>
      </c>
      <c r="J26" s="38">
        <f>[1]бер!J26</f>
        <v>1.26E-2</v>
      </c>
      <c r="K26" s="38">
        <f>[1]бер!K26</f>
        <v>7.7999999999999996E-3</v>
      </c>
      <c r="L26" s="38">
        <f>[1]бер!L26</f>
        <v>0.60919999999999996</v>
      </c>
      <c r="M26" s="38">
        <f>[1]бер!M26</f>
        <v>0.1696</v>
      </c>
      <c r="N26" s="38">
        <f>[1]бер!N26</f>
        <v>0.70120000000000005</v>
      </c>
      <c r="O26" s="38">
        <f>[1]бер!O26</f>
        <v>34.408299999999997</v>
      </c>
      <c r="P26" s="39">
        <f>[1]бер!P26</f>
        <v>8218.2812649278676</v>
      </c>
      <c r="Q26" s="38">
        <f>[1]бер!Q26</f>
        <v>38.151299999999999</v>
      </c>
      <c r="R26" s="39">
        <f>[1]бер!R26</f>
        <v>9112.2814560045845</v>
      </c>
      <c r="S26" s="38">
        <f>[1]бер!S26</f>
        <v>50.001199999999997</v>
      </c>
      <c r="T26" s="40" t="str">
        <f>[1]бер!T26</f>
        <v>нижче -25</v>
      </c>
      <c r="U26" s="40">
        <f>[1]бер!U26</f>
        <v>-24.9</v>
      </c>
      <c r="V26" s="38"/>
      <c r="W26" s="38"/>
      <c r="X26" s="38"/>
      <c r="Z26" s="42">
        <f t="shared" si="0"/>
        <v>100.00000000000001</v>
      </c>
      <c r="AA26" s="43" t="str">
        <f>IF(Z26=100,"ОК"," ")</f>
        <v>ОК</v>
      </c>
    </row>
    <row r="27" spans="1:27" s="41" customFormat="1" ht="12.75" customHeight="1" x14ac:dyDescent="0.2">
      <c r="A27" s="37">
        <v>22</v>
      </c>
      <c r="B27" s="38">
        <f>[1]бер!B27</f>
        <v>95.923900000000003</v>
      </c>
      <c r="C27" s="38">
        <f>[1]бер!C27</f>
        <v>2.2959999999999998</v>
      </c>
      <c r="D27" s="38">
        <f>[1]бер!D27</f>
        <v>0.7107</v>
      </c>
      <c r="E27" s="38">
        <f>[1]бер!E27</f>
        <v>0.11169999999999999</v>
      </c>
      <c r="F27" s="38">
        <f>[1]бер!F27</f>
        <v>0.10539999999999999</v>
      </c>
      <c r="G27" s="38">
        <f>[1]бер!G27</f>
        <v>1.4E-3</v>
      </c>
      <c r="H27" s="38">
        <f>[1]бер!H27</f>
        <v>2.0899999999999998E-2</v>
      </c>
      <c r="I27" s="38">
        <f>[1]бер!I27</f>
        <v>1.5100000000000001E-2</v>
      </c>
      <c r="J27" s="38">
        <f>[1]бер!J27</f>
        <v>1.0999999999999999E-2</v>
      </c>
      <c r="K27" s="38">
        <f>[1]бер!K27</f>
        <v>7.7999999999999996E-3</v>
      </c>
      <c r="L27" s="38">
        <f>[1]бер!L27</f>
        <v>0.62829999999999997</v>
      </c>
      <c r="M27" s="38">
        <f>[1]бер!M27</f>
        <v>0.16789999999999999</v>
      </c>
      <c r="N27" s="38">
        <f>[1]бер!N27</f>
        <v>0.70020000000000004</v>
      </c>
      <c r="O27" s="38">
        <f>[1]бер!O27</f>
        <v>34.353299999999997</v>
      </c>
      <c r="P27" s="39">
        <f>[1]бер!P27</f>
        <v>8205.1447406133557</v>
      </c>
      <c r="Q27" s="38">
        <f>[1]бер!Q27</f>
        <v>38.092100000000002</v>
      </c>
      <c r="R27" s="39">
        <f>[1]бер!R27</f>
        <v>9098.1417789242387</v>
      </c>
      <c r="S27" s="38">
        <f>[1]бер!S27</f>
        <v>49.960599999999999</v>
      </c>
      <c r="T27" s="40" t="str">
        <f>[1]бер!T27</f>
        <v>нижче -25</v>
      </c>
      <c r="U27" s="40">
        <f>[1]бер!U27</f>
        <v>-25</v>
      </c>
      <c r="V27" s="38"/>
      <c r="W27" s="38"/>
      <c r="X27" s="38"/>
      <c r="Z27" s="42">
        <f t="shared" si="0"/>
        <v>100.00010000000002</v>
      </c>
      <c r="AA27" s="43" t="str">
        <f>IF(Z27=100,"ОК"," ")</f>
        <v xml:space="preserve"> </v>
      </c>
    </row>
    <row r="28" spans="1:27" s="41" customFormat="1" ht="12.75" customHeight="1" x14ac:dyDescent="0.2">
      <c r="A28" s="37">
        <v>23</v>
      </c>
      <c r="B28" s="38">
        <f>[1]бер!B28</f>
        <v>96.0167</v>
      </c>
      <c r="C28" s="38">
        <f>[1]бер!C28</f>
        <v>2.2292999999999998</v>
      </c>
      <c r="D28" s="38">
        <f>[1]бер!D28</f>
        <v>0.68920000000000003</v>
      </c>
      <c r="E28" s="38">
        <f>[1]бер!E28</f>
        <v>0.1101</v>
      </c>
      <c r="F28" s="38">
        <f>[1]бер!F28</f>
        <v>0.10440000000000001</v>
      </c>
      <c r="G28" s="38">
        <f>[1]бер!G28</f>
        <v>1.5E-3</v>
      </c>
      <c r="H28" s="38">
        <f>[1]бер!H28</f>
        <v>2.1299999999999999E-2</v>
      </c>
      <c r="I28" s="38">
        <f>[1]бер!I28</f>
        <v>1.5599999999999999E-2</v>
      </c>
      <c r="J28" s="38">
        <f>[1]бер!J28</f>
        <v>1.15E-2</v>
      </c>
      <c r="K28" s="38">
        <f>[1]бер!K28</f>
        <v>7.1999999999999998E-3</v>
      </c>
      <c r="L28" s="38">
        <f>[1]бер!L28</f>
        <v>0.62649999999999995</v>
      </c>
      <c r="M28" s="38">
        <f>[1]бер!M28</f>
        <v>0.1668</v>
      </c>
      <c r="N28" s="38">
        <f>[1]бер!N28</f>
        <v>0.69950000000000001</v>
      </c>
      <c r="O28" s="38">
        <f>[1]бер!O28</f>
        <v>34.325400000000002</v>
      </c>
      <c r="P28" s="39">
        <f>[1]бер!P28</f>
        <v>8198.48094009745</v>
      </c>
      <c r="Q28" s="38">
        <f>[1]бер!Q28</f>
        <v>38.0623</v>
      </c>
      <c r="R28" s="39">
        <f>[1]бер!R28</f>
        <v>9091.0241712047391</v>
      </c>
      <c r="S28" s="38">
        <f>[1]бер!S28</f>
        <v>49.945599999999999</v>
      </c>
      <c r="T28" s="40" t="str">
        <f>[1]бер!T28</f>
        <v>нижче -25</v>
      </c>
      <c r="U28" s="40">
        <f>[1]бер!U28</f>
        <v>-23.9</v>
      </c>
      <c r="V28" s="38"/>
      <c r="W28" s="38"/>
      <c r="X28" s="38"/>
      <c r="Z28" s="42">
        <f t="shared" si="0"/>
        <v>100.00009999999997</v>
      </c>
      <c r="AA28" s="43" t="str">
        <f>IF(Z28=100,"ОК"," ")</f>
        <v xml:space="preserve"> </v>
      </c>
    </row>
    <row r="29" spans="1:27" s="41" customFormat="1" ht="12.75" customHeight="1" x14ac:dyDescent="0.2">
      <c r="A29" s="37">
        <v>24</v>
      </c>
      <c r="B29" s="38">
        <f>[1]бер!B29</f>
        <v>95.921899999999994</v>
      </c>
      <c r="C29" s="38">
        <f>[1]бер!C29</f>
        <v>2.3071000000000002</v>
      </c>
      <c r="D29" s="38">
        <f>[1]бер!D29</f>
        <v>0.71899999999999997</v>
      </c>
      <c r="E29" s="38">
        <f>[1]бер!E29</f>
        <v>0.1154</v>
      </c>
      <c r="F29" s="38">
        <f>[1]бер!F29</f>
        <v>0.1104</v>
      </c>
      <c r="G29" s="38">
        <f>[1]бер!G29</f>
        <v>1.5E-3</v>
      </c>
      <c r="H29" s="38">
        <f>[1]бер!H29</f>
        <v>2.2499999999999999E-2</v>
      </c>
      <c r="I29" s="38">
        <f>[1]бер!I29</f>
        <v>1.6400000000000001E-2</v>
      </c>
      <c r="J29" s="38">
        <f>[1]бер!J29</f>
        <v>1.23E-2</v>
      </c>
      <c r="K29" s="38">
        <f>[1]бер!K29</f>
        <v>7.3000000000000001E-3</v>
      </c>
      <c r="L29" s="38">
        <f>[1]бер!L29</f>
        <v>0.60160000000000002</v>
      </c>
      <c r="M29" s="38">
        <f>[1]бер!M29</f>
        <v>0.16470000000000001</v>
      </c>
      <c r="N29" s="38">
        <f>[1]бер!N29</f>
        <v>0.70040000000000002</v>
      </c>
      <c r="O29" s="38">
        <f>[1]бер!O29</f>
        <v>34.382199999999997</v>
      </c>
      <c r="P29" s="39">
        <f>[1]бер!P29</f>
        <v>8212.0473870258902</v>
      </c>
      <c r="Q29" s="38">
        <f>[1]бер!Q29</f>
        <v>38.1235</v>
      </c>
      <c r="R29" s="39">
        <f>[1]бер!R29</f>
        <v>9105.6415400783426</v>
      </c>
      <c r="S29" s="38">
        <f>[1]бер!S29</f>
        <v>49.992800000000003</v>
      </c>
      <c r="T29" s="40" t="str">
        <f>[1]бер!T29</f>
        <v>нижче -25</v>
      </c>
      <c r="U29" s="40" t="str">
        <f>[1]бер!U29</f>
        <v>нижче -25</v>
      </c>
      <c r="V29" s="38"/>
      <c r="W29" s="38"/>
      <c r="X29" s="38"/>
      <c r="Z29" s="42">
        <f t="shared" si="0"/>
        <v>100.00009999999997</v>
      </c>
      <c r="AA29" s="43"/>
    </row>
    <row r="30" spans="1:27" s="41" customFormat="1" ht="12.75" customHeight="1" x14ac:dyDescent="0.2">
      <c r="A30" s="37">
        <v>25</v>
      </c>
      <c r="B30" s="38">
        <f>[1]бер!B30</f>
        <v>95.779899999999998</v>
      </c>
      <c r="C30" s="38">
        <f>[1]бер!C30</f>
        <v>2.3946000000000001</v>
      </c>
      <c r="D30" s="38">
        <f>[1]бер!D30</f>
        <v>0.75029999999999997</v>
      </c>
      <c r="E30" s="38">
        <f>[1]бер!E30</f>
        <v>0.12</v>
      </c>
      <c r="F30" s="38">
        <f>[1]бер!F30</f>
        <v>0.115</v>
      </c>
      <c r="G30" s="38">
        <f>[1]бер!G30</f>
        <v>1.5E-3</v>
      </c>
      <c r="H30" s="38">
        <f>[1]бер!H30</f>
        <v>2.29E-2</v>
      </c>
      <c r="I30" s="38">
        <f>[1]бер!I30</f>
        <v>1.6899999999999998E-2</v>
      </c>
      <c r="J30" s="38">
        <f>[1]бер!J30</f>
        <v>1.26E-2</v>
      </c>
      <c r="K30" s="38">
        <f>[1]бер!K30</f>
        <v>7.1999999999999998E-3</v>
      </c>
      <c r="L30" s="38">
        <f>[1]бер!L30</f>
        <v>0.61450000000000005</v>
      </c>
      <c r="M30" s="38">
        <f>[1]бер!M30</f>
        <v>0.1646</v>
      </c>
      <c r="N30" s="38">
        <f>[1]бер!N30</f>
        <v>0.7016</v>
      </c>
      <c r="O30" s="38">
        <f>[1]бер!O30</f>
        <v>34.425699999999999</v>
      </c>
      <c r="P30" s="39">
        <f>[1]бер!P30</f>
        <v>8222.4371835291859</v>
      </c>
      <c r="Q30" s="38">
        <f>[1]бер!Q30</f>
        <v>38.169899999999998</v>
      </c>
      <c r="R30" s="39">
        <f>[1]бер!R30</f>
        <v>9116.7239896818573</v>
      </c>
      <c r="S30" s="38">
        <f>[1]бер!S30</f>
        <v>50.012999999999998</v>
      </c>
      <c r="T30" s="40" t="str">
        <f>[1]бер!T30</f>
        <v>нижче -25</v>
      </c>
      <c r="U30" s="40">
        <f>[1]бер!U30</f>
        <v>-24.3</v>
      </c>
      <c r="V30" s="38"/>
      <c r="W30" s="38"/>
      <c r="X30" s="38"/>
      <c r="Z30" s="42">
        <f t="shared" si="0"/>
        <v>100</v>
      </c>
      <c r="AA30" s="43"/>
    </row>
    <row r="31" spans="1:27" s="41" customFormat="1" ht="12.75" customHeight="1" x14ac:dyDescent="0.2">
      <c r="A31" s="37">
        <v>28</v>
      </c>
      <c r="B31" s="38">
        <f>[1]бер!B31</f>
        <v>95.9071</v>
      </c>
      <c r="C31" s="38">
        <f>[1]бер!C31</f>
        <v>2.2919</v>
      </c>
      <c r="D31" s="38">
        <f>[1]бер!D31</f>
        <v>0.7167</v>
      </c>
      <c r="E31" s="38">
        <f>[1]бер!E31</f>
        <v>0.11600000000000001</v>
      </c>
      <c r="F31" s="38">
        <f>[1]бер!F31</f>
        <v>0.11169999999999999</v>
      </c>
      <c r="G31" s="38">
        <f>[1]бер!G31</f>
        <v>1.5E-3</v>
      </c>
      <c r="H31" s="38">
        <f>[1]бер!H31</f>
        <v>2.29E-2</v>
      </c>
      <c r="I31" s="38">
        <f>[1]бер!I31</f>
        <v>1.6899999999999998E-2</v>
      </c>
      <c r="J31" s="38">
        <f>[1]бер!J31</f>
        <v>1.2699999999999999E-2</v>
      </c>
      <c r="K31" s="38">
        <f>[1]бер!K31</f>
        <v>1.12E-2</v>
      </c>
      <c r="L31" s="38">
        <f>[1]бер!L31</f>
        <v>0.62929999999999997</v>
      </c>
      <c r="M31" s="38">
        <f>[1]бер!M31</f>
        <v>0.16200000000000001</v>
      </c>
      <c r="N31" s="38">
        <f>[1]бер!N31</f>
        <v>0.70050000000000001</v>
      </c>
      <c r="O31" s="38">
        <f>[1]бер!O31</f>
        <v>34.370199999999997</v>
      </c>
      <c r="P31" s="39">
        <f>[1]бер!P31</f>
        <v>8209.1812362663604</v>
      </c>
      <c r="Q31" s="38">
        <f>[1]бер!Q31</f>
        <v>38.110300000000002</v>
      </c>
      <c r="R31" s="39">
        <f>[1]бер!R31</f>
        <v>9102.48877424286</v>
      </c>
      <c r="S31" s="38">
        <f>[1]бер!S31</f>
        <v>49.972580000000001</v>
      </c>
      <c r="T31" s="40">
        <f>[1]бер!T31</f>
        <v>-25</v>
      </c>
      <c r="U31" s="40">
        <f>[1]бер!U31</f>
        <v>-23.3</v>
      </c>
      <c r="V31" s="38"/>
      <c r="W31" s="38"/>
      <c r="X31" s="38"/>
      <c r="Z31" s="42">
        <f t="shared" si="0"/>
        <v>99.999900000000011</v>
      </c>
      <c r="AA31" s="43"/>
    </row>
    <row r="32" spans="1:27" s="41" customFormat="1" ht="12.75" customHeight="1" x14ac:dyDescent="0.2">
      <c r="A32" s="55">
        <v>29</v>
      </c>
      <c r="B32" s="38">
        <f>[1]бер!B32</f>
        <v>95.981399999999994</v>
      </c>
      <c r="C32" s="38">
        <f>[1]бер!C32</f>
        <v>2.2574999999999998</v>
      </c>
      <c r="D32" s="38">
        <f>[1]бер!D32</f>
        <v>0.69879999999999998</v>
      </c>
      <c r="E32" s="38">
        <f>[1]бер!E32</f>
        <v>0.11219999999999999</v>
      </c>
      <c r="F32" s="38">
        <f>[1]бер!F32</f>
        <v>0.1075</v>
      </c>
      <c r="G32" s="38">
        <f>[1]бер!G32</f>
        <v>1.4E-3</v>
      </c>
      <c r="H32" s="38">
        <f>[1]бер!H32</f>
        <v>2.18E-2</v>
      </c>
      <c r="I32" s="38">
        <f>[1]бер!I32</f>
        <v>1.6E-2</v>
      </c>
      <c r="J32" s="38">
        <f>[1]бер!J32</f>
        <v>1.1900000000000001E-2</v>
      </c>
      <c r="K32" s="38">
        <f>[1]бер!K32</f>
        <v>8.8999999999999999E-3</v>
      </c>
      <c r="L32" s="38">
        <f>[1]бер!L32</f>
        <v>0.62180000000000002</v>
      </c>
      <c r="M32" s="38">
        <f>[1]бер!M32</f>
        <v>0.1608</v>
      </c>
      <c r="N32" s="38">
        <f>[1]бер!N32</f>
        <v>0.69979999999999998</v>
      </c>
      <c r="O32" s="38">
        <f>[1]бер!O32</f>
        <v>34.346200000000003</v>
      </c>
      <c r="P32" s="39">
        <f>[1]бер!P32</f>
        <v>8203.4489347473027</v>
      </c>
      <c r="Q32" s="38">
        <f>[1]бер!Q32</f>
        <v>38.084699999999998</v>
      </c>
      <c r="R32" s="39">
        <f>[1]бер!R32</f>
        <v>9096.3743192891943</v>
      </c>
      <c r="S32" s="38">
        <f>[1]бер!S32</f>
        <v>49.963700000000003</v>
      </c>
      <c r="T32" s="40">
        <f>[1]бер!T32</f>
        <v>-24.6</v>
      </c>
      <c r="U32" s="40">
        <f>[1]бер!U32</f>
        <v>-22.9</v>
      </c>
      <c r="V32" s="38"/>
      <c r="W32" s="38"/>
      <c r="X32" s="38"/>
      <c r="Z32" s="42">
        <f t="shared" si="0"/>
        <v>99.999999999999986</v>
      </c>
      <c r="AA32" s="43"/>
    </row>
    <row r="33" spans="1:28" s="41" customFormat="1" ht="12.75" customHeight="1" x14ac:dyDescent="0.2">
      <c r="A33" s="37">
        <v>30</v>
      </c>
      <c r="B33" s="38">
        <f>[1]бер!B33</f>
        <v>96.265900000000002</v>
      </c>
      <c r="C33" s="38">
        <f>[1]бер!C33</f>
        <v>2.0842999999999998</v>
      </c>
      <c r="D33" s="38">
        <f>[1]бер!D33</f>
        <v>0.63049999999999995</v>
      </c>
      <c r="E33" s="38">
        <f>[1]бер!E33</f>
        <v>9.9599999999999994E-2</v>
      </c>
      <c r="F33" s="38">
        <f>[1]бер!F33</f>
        <v>9.3700000000000006E-2</v>
      </c>
      <c r="G33" s="38">
        <f>[1]бер!G33</f>
        <v>1.1999999999999999E-3</v>
      </c>
      <c r="H33" s="38">
        <f>[1]бер!H33</f>
        <v>1.8599999999999998E-2</v>
      </c>
      <c r="I33" s="38">
        <f>[1]бер!I33</f>
        <v>1.3299999999999999E-2</v>
      </c>
      <c r="J33" s="38">
        <f>[1]бер!J33</f>
        <v>9.4999999999999998E-3</v>
      </c>
      <c r="K33" s="38">
        <f>[1]бер!K33</f>
        <v>9.4000000000000004E-3</v>
      </c>
      <c r="L33" s="38">
        <f>[1]бер!L33</f>
        <v>0.62190000000000001</v>
      </c>
      <c r="M33" s="38">
        <f>[1]бер!M33</f>
        <v>0.15229999999999999</v>
      </c>
      <c r="N33" s="38">
        <f>[1]бер!N33</f>
        <v>0.69720000000000004</v>
      </c>
      <c r="O33" s="38">
        <f>[1]бер!O33</f>
        <v>34.238100000000003</v>
      </c>
      <c r="P33" s="39">
        <f>[1]бер!P33</f>
        <v>8177.62969332187</v>
      </c>
      <c r="Q33" s="38">
        <f>[1]бер!Q33</f>
        <v>37.969000000000001</v>
      </c>
      <c r="R33" s="39">
        <f>[1]бер!R33</f>
        <v>9068.7398490493943</v>
      </c>
      <c r="S33" s="38">
        <f>[1]бер!S33</f>
        <v>49.904400000000003</v>
      </c>
      <c r="T33" s="40">
        <f>[1]бер!T33</f>
        <v>-23.7</v>
      </c>
      <c r="U33" s="40">
        <f>[1]бер!U33</f>
        <v>-22.5</v>
      </c>
      <c r="V33" s="38"/>
      <c r="W33" s="38"/>
      <c r="X33" s="38"/>
      <c r="Z33" s="42"/>
      <c r="AA33" s="43"/>
    </row>
    <row r="34" spans="1:28" ht="12.75" customHeight="1" x14ac:dyDescent="0.2">
      <c r="A34" s="37">
        <v>31</v>
      </c>
      <c r="B34" s="38">
        <f>[1]бер!B34</f>
        <v>96.212500000000006</v>
      </c>
      <c r="C34" s="38">
        <f>[1]бер!C34</f>
        <v>2.1254</v>
      </c>
      <c r="D34" s="38">
        <f>[1]бер!D34</f>
        <v>0.64059999999999995</v>
      </c>
      <c r="E34" s="38">
        <f>[1]бер!E34</f>
        <v>9.9000000000000005E-2</v>
      </c>
      <c r="F34" s="38">
        <f>[1]бер!F34</f>
        <v>9.4E-2</v>
      </c>
      <c r="G34" s="38">
        <f>[1]бер!G34</f>
        <v>1.1999999999999999E-3</v>
      </c>
      <c r="H34" s="38">
        <f>[1]бер!H34</f>
        <v>1.84E-2</v>
      </c>
      <c r="I34" s="38">
        <f>[1]бер!I34</f>
        <v>1.3299999999999999E-2</v>
      </c>
      <c r="J34" s="38">
        <f>[1]бер!J34</f>
        <v>9.1999999999999998E-3</v>
      </c>
      <c r="K34" s="38">
        <f>[1]бер!K34</f>
        <v>1.01E-2</v>
      </c>
      <c r="L34" s="38">
        <f>[1]бер!L34</f>
        <v>0.62939999999999996</v>
      </c>
      <c r="M34" s="38">
        <f>[1]бер!M34</f>
        <v>0.1467</v>
      </c>
      <c r="N34" s="38">
        <f>[1]бер!N34</f>
        <v>0.69750000000000001</v>
      </c>
      <c r="O34" s="38">
        <f>[1]бер!O34</f>
        <v>34.252600000000001</v>
      </c>
      <c r="P34" s="39">
        <f>[1]бер!P34</f>
        <v>8181.0929588229674</v>
      </c>
      <c r="Q34" s="38">
        <f>[1]бер!Q34</f>
        <v>37.984400000000001</v>
      </c>
      <c r="R34" s="39">
        <f>[1]бер!R34</f>
        <v>9072.4180758574566</v>
      </c>
      <c r="S34" s="38">
        <f>[1]бер!S34</f>
        <v>49.913200000000003</v>
      </c>
      <c r="T34" s="40">
        <f>[1]бер!T34</f>
        <v>-23.4</v>
      </c>
      <c r="U34" s="40">
        <f>[1]бер!U34</f>
        <v>-21.7</v>
      </c>
      <c r="V34" s="38"/>
      <c r="W34" s="38"/>
      <c r="X34" s="38"/>
      <c r="Z34" s="42">
        <f t="shared" si="0"/>
        <v>99.999800000000008</v>
      </c>
      <c r="AA34" s="44"/>
      <c r="AB34"/>
    </row>
    <row r="35" spans="1:28" ht="27" customHeight="1" x14ac:dyDescent="0.2">
      <c r="B35" s="45"/>
      <c r="C35" s="46" t="s">
        <v>32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5"/>
      <c r="R35" s="45"/>
      <c r="S35" s="46" t="s">
        <v>41</v>
      </c>
      <c r="T35" s="46"/>
      <c r="U35" s="45"/>
      <c r="V35" s="45"/>
      <c r="W35" s="45"/>
    </row>
    <row r="36" spans="1:28" x14ac:dyDescent="0.2">
      <c r="B36" s="47"/>
      <c r="C36" s="48"/>
      <c r="D36" s="49" t="s">
        <v>33</v>
      </c>
      <c r="E36" s="50"/>
      <c r="F36" s="50"/>
      <c r="G36" s="50"/>
      <c r="H36" s="50"/>
      <c r="I36" s="50"/>
      <c r="J36" s="48"/>
      <c r="K36" s="48"/>
      <c r="L36" s="51" t="s">
        <v>34</v>
      </c>
      <c r="M36" s="51"/>
      <c r="N36" s="48"/>
      <c r="O36" s="51" t="s">
        <v>35</v>
      </c>
      <c r="P36" s="51"/>
      <c r="Q36" s="52"/>
      <c r="R36" s="52"/>
      <c r="S36" s="48"/>
      <c r="T36" s="51" t="s">
        <v>36</v>
      </c>
      <c r="U36" s="52"/>
      <c r="V36" s="52"/>
      <c r="W36" s="52"/>
    </row>
    <row r="37" spans="1:28" x14ac:dyDescent="0.2">
      <c r="C37" s="53" t="s">
        <v>37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S37" s="53" t="str">
        <f>S35</f>
        <v>" 31 " березня     2016 р.</v>
      </c>
      <c r="T37" s="53"/>
      <c r="AB37"/>
    </row>
    <row r="38" spans="1:28" x14ac:dyDescent="0.2">
      <c r="B38" s="54"/>
      <c r="C38" s="48"/>
      <c r="D38" s="49" t="s">
        <v>38</v>
      </c>
      <c r="E38" s="50"/>
      <c r="F38" s="50"/>
      <c r="G38" s="50"/>
      <c r="H38" s="50"/>
      <c r="I38" s="50"/>
      <c r="J38" s="48"/>
      <c r="K38" s="48"/>
      <c r="L38" s="51" t="s">
        <v>34</v>
      </c>
      <c r="M38" s="51"/>
      <c r="N38" s="48"/>
      <c r="O38" s="51" t="s">
        <v>35</v>
      </c>
      <c r="P38" s="51"/>
      <c r="S38" s="48"/>
      <c r="T38" s="51" t="s">
        <v>36</v>
      </c>
      <c r="AB38"/>
    </row>
    <row r="39" spans="1:28" ht="18" customHeight="1" x14ac:dyDescent="0.2">
      <c r="J39" s="3"/>
      <c r="AB39"/>
    </row>
    <row r="40" spans="1:28" x14ac:dyDescent="0.2">
      <c r="B40" s="54"/>
      <c r="C40" s="54"/>
      <c r="J40" s="3"/>
      <c r="AB40"/>
    </row>
    <row r="42" spans="1:28" x14ac:dyDescent="0.2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</sheetData>
  <mergeCells count="30">
    <mergeCell ref="P10:P12"/>
    <mergeCell ref="Q10:Q12"/>
    <mergeCell ref="R10:R12"/>
    <mergeCell ref="S10:S12"/>
    <mergeCell ref="J10:J12"/>
    <mergeCell ref="K10:K12"/>
    <mergeCell ref="L10:L12"/>
    <mergeCell ref="M10:M12"/>
    <mergeCell ref="N10:N12"/>
    <mergeCell ref="O10:O12"/>
    <mergeCell ref="W9:W12"/>
    <mergeCell ref="X9:X12"/>
    <mergeCell ref="B10:B12"/>
    <mergeCell ref="C10:C12"/>
    <mergeCell ref="D10:D12"/>
    <mergeCell ref="E10:E12"/>
    <mergeCell ref="F10:F12"/>
    <mergeCell ref="G10:G12"/>
    <mergeCell ref="H10:H12"/>
    <mergeCell ref="I10:I12"/>
    <mergeCell ref="V2:X2"/>
    <mergeCell ref="A6:X6"/>
    <mergeCell ref="A7:X7"/>
    <mergeCell ref="A8:X8"/>
    <mergeCell ref="A9:A12"/>
    <mergeCell ref="B9:M9"/>
    <mergeCell ref="N9:S9"/>
    <mergeCell ref="T9:T12"/>
    <mergeCell ref="U9:U12"/>
    <mergeCell ref="V9:V12"/>
  </mergeCells>
  <pageMargins left="0.39370078740157483" right="0.39370078740157483" top="0.19685039370078741" bottom="0.19685039370078741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03</vt:lpstr>
      <vt:lpstr>'03'!OLE_LINK2</vt:lpstr>
      <vt:lpstr>'03'!OLE_LINK3</vt:lpstr>
      <vt:lpstr>'03'!Область_печати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Сыпко Эллада Петровна</cp:lastModifiedBy>
  <cp:lastPrinted>2016-04-01T07:13:33Z</cp:lastPrinted>
  <dcterms:created xsi:type="dcterms:W3CDTF">2016-04-01T07:06:04Z</dcterms:created>
  <dcterms:modified xsi:type="dcterms:W3CDTF">2016-04-01T07:13:37Z</dcterms:modified>
</cp:coreProperties>
</file>