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<sst xmlns="http://schemas.openxmlformats.org/spreadsheetml/2006/main" count="53" uniqueCount="50">
  <si>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</si>
  <si>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</si>
  <si>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</si>
  <si>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</si>
  <si>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</si>
  <si>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</si>
  <si>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</si>
  <si>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</si>
  <si>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</si>
  <si>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</si>
  <si>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</si>
  <si>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</si>
  <si>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</si>
  <si>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</si>
  <si>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</si>
  <si>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</si>
  <si>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</si>
  <si>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</si>
  <si>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</si>
  <si>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</si>
  <si>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</si>
  <si>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</si>
  <si>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</si>
  <si>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</si>
  <si>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</si>
  <si>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</si>
  <si>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</si>
  <si>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</si>
  <si>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</si>
  <si>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</si>
  <si>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</si>
  <si>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</si>
  <si>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</si>
  <si>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</si>
  <si>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</si>
  <si>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</si>
  <si>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</si>
  <si>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</si>
  <si>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</si>
  <si>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</si>
  <si>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</si>
  <si>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</si>
  <si>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</si>
  <si>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</si>
  <si>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</si>
  <si>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Хорол ( ГРС Стайки, ГРС Клепачі, РГС Новачихи, ГРС Ромодан, ГРС Петракеївка)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</si>
  <si>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01.03.2016 року</t>
    </r>
    <r>
      <rPr>
        <sz val="10"/>
        <rFont val="Arial"/>
        <family val="2"/>
      </rPr>
      <t>_______ по _______31</t>
    </r>
    <r>
      <rPr>
        <b/>
        <sz val="10"/>
        <rFont val="Arial"/>
        <family val="2"/>
      </rPr>
      <t xml:space="preserve">.03.2016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</si>
  <si>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 31.03.2016  року</t>
  </si>
  <si>
    <t>Завідувач ВХАЛ Лубенського ЛВУМГ                                                               Федченко Л.Д.                                                                                     31.03.2016  року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</si>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</sst>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1;&#1091;&#1073;&#1085;&#1080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0;&#1088;&#1077;&#1084;&#1077;&#1085;&#1095;&#1091;&#108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88.97</v>
          </cell>
          <cell r="C27">
            <v>4.98</v>
          </cell>
          <cell r="D27">
            <v>1.109</v>
          </cell>
          <cell r="E27">
            <v>0.193</v>
          </cell>
          <cell r="F27">
            <v>0.135</v>
          </cell>
          <cell r="G27">
            <v>0.042</v>
          </cell>
          <cell r="H27">
            <v>0.056</v>
          </cell>
          <cell r="I27">
            <v>0.006</v>
          </cell>
          <cell r="J27">
            <v>0.07</v>
          </cell>
          <cell r="K27">
            <v>1.145</v>
          </cell>
          <cell r="L27">
            <v>3.285</v>
          </cell>
          <cell r="M27">
            <v>0.009</v>
          </cell>
        </row>
        <row r="31">
          <cell r="M31">
            <v>0.765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34.33</v>
          </cell>
          <cell r="N291">
            <v>8199</v>
          </cell>
        </row>
        <row r="292">
          <cell r="M292">
            <v>38.03</v>
          </cell>
          <cell r="N292">
            <v>9081</v>
          </cell>
        </row>
        <row r="294">
          <cell r="M294">
            <v>47.77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34.27</v>
          </cell>
          <cell r="N291">
            <v>8185</v>
          </cell>
        </row>
        <row r="292">
          <cell r="M292">
            <v>37.96</v>
          </cell>
          <cell r="N292">
            <v>9066</v>
          </cell>
        </row>
        <row r="294">
          <cell r="M294">
            <v>47.64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89.125</v>
          </cell>
          <cell r="C27">
            <v>4.976</v>
          </cell>
          <cell r="D27">
            <v>1.11</v>
          </cell>
          <cell r="E27">
            <v>0.193</v>
          </cell>
          <cell r="F27">
            <v>0.135</v>
          </cell>
          <cell r="G27">
            <v>0.041</v>
          </cell>
          <cell r="H27">
            <v>0.056</v>
          </cell>
          <cell r="I27">
            <v>0.005</v>
          </cell>
          <cell r="J27">
            <v>0.072</v>
          </cell>
          <cell r="K27">
            <v>1.152</v>
          </cell>
          <cell r="L27">
            <v>3.13</v>
          </cell>
          <cell r="M27">
            <v>0.005</v>
          </cell>
        </row>
        <row r="31">
          <cell r="M31">
            <v>0.763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34.32</v>
          </cell>
          <cell r="N291">
            <v>8198</v>
          </cell>
        </row>
        <row r="292">
          <cell r="M292">
            <v>38.02</v>
          </cell>
          <cell r="N292">
            <v>9079</v>
          </cell>
        </row>
        <row r="294">
          <cell r="M294">
            <v>47.77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89.058</v>
          </cell>
          <cell r="C27">
            <v>4.992</v>
          </cell>
          <cell r="D27">
            <v>1.101</v>
          </cell>
          <cell r="E27">
            <v>0.192</v>
          </cell>
          <cell r="F27">
            <v>0.134</v>
          </cell>
          <cell r="G27">
            <v>0.039</v>
          </cell>
          <cell r="H27">
            <v>0.055</v>
          </cell>
          <cell r="I27">
            <v>0.005</v>
          </cell>
          <cell r="J27">
            <v>0.069</v>
          </cell>
          <cell r="K27">
            <v>1.111</v>
          </cell>
          <cell r="L27">
            <v>3.239</v>
          </cell>
          <cell r="M27">
            <v>0.005</v>
          </cell>
        </row>
        <row r="31">
          <cell r="M31">
            <v>0.764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34.29</v>
          </cell>
          <cell r="N291">
            <v>8190</v>
          </cell>
        </row>
        <row r="292">
          <cell r="M292">
            <v>37.98</v>
          </cell>
          <cell r="N292">
            <v>9071</v>
          </cell>
        </row>
        <row r="294">
          <cell r="M294">
            <v>47.7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89.501</v>
          </cell>
          <cell r="C27">
            <v>4.804</v>
          </cell>
          <cell r="D27">
            <v>1.076</v>
          </cell>
          <cell r="E27">
            <v>0.186</v>
          </cell>
          <cell r="F27">
            <v>0.133</v>
          </cell>
          <cell r="G27">
            <v>0.04</v>
          </cell>
          <cell r="H27">
            <v>0.054</v>
          </cell>
          <cell r="I27">
            <v>0.005</v>
          </cell>
          <cell r="J27">
            <v>0.07</v>
          </cell>
          <cell r="K27">
            <v>1.124</v>
          </cell>
          <cell r="L27">
            <v>3</v>
          </cell>
          <cell r="M27">
            <v>0.007</v>
          </cell>
        </row>
        <row r="31">
          <cell r="M31">
            <v>0.76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</v>
          </cell>
          <cell r="N291">
            <v>8192</v>
          </cell>
        </row>
        <row r="292">
          <cell r="M292">
            <v>37.99</v>
          </cell>
          <cell r="N292">
            <v>9074</v>
          </cell>
        </row>
        <row r="294">
          <cell r="M294">
            <v>47.84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89.103</v>
          </cell>
          <cell r="C27">
            <v>5.009</v>
          </cell>
          <cell r="D27">
            <v>1.111</v>
          </cell>
          <cell r="E27">
            <v>0.191</v>
          </cell>
          <cell r="F27">
            <v>0.134</v>
          </cell>
          <cell r="G27">
            <v>0.039</v>
          </cell>
          <cell r="H27">
            <v>0.055</v>
          </cell>
          <cell r="I27">
            <v>0.005</v>
          </cell>
          <cell r="J27">
            <v>0.072</v>
          </cell>
          <cell r="K27">
            <v>1.097</v>
          </cell>
          <cell r="L27">
            <v>3.18</v>
          </cell>
          <cell r="M27">
            <v>0.004</v>
          </cell>
        </row>
        <row r="31">
          <cell r="M31">
            <v>0.763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">
      <selection activeCell="P40" sqref="P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33" customHeight="1">
      <c r="B7" s="40" t="s">
        <v>45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7" t="s">
        <v>19</v>
      </c>
      <c r="C9" s="48" t="s">
        <v>38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54" t="s">
        <v>39</v>
      </c>
      <c r="P9" s="55"/>
      <c r="Q9" s="55"/>
      <c r="R9" s="56"/>
      <c r="S9" s="56"/>
      <c r="T9" s="57"/>
      <c r="U9" s="63" t="s">
        <v>35</v>
      </c>
      <c r="V9" s="66" t="s">
        <v>36</v>
      </c>
      <c r="W9" s="51" t="s">
        <v>32</v>
      </c>
      <c r="X9" s="51" t="s">
        <v>33</v>
      </c>
      <c r="Y9" s="51" t="s">
        <v>34</v>
      </c>
      <c r="Z9" s="4"/>
      <c r="AB9" s="7"/>
      <c r="AC9"/>
    </row>
    <row r="10" spans="2:29" ht="48.75" customHeight="1">
      <c r="B10" s="68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8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4"/>
      <c r="V10" s="46"/>
      <c r="W10" s="51"/>
      <c r="X10" s="51"/>
      <c r="Y10" s="51"/>
      <c r="Z10" s="4"/>
      <c r="AB10" s="7"/>
      <c r="AC10"/>
    </row>
    <row r="11" spans="2:29" ht="15.75" customHeight="1">
      <c r="B11" s="6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9"/>
      <c r="Q11" s="70"/>
      <c r="R11" s="46"/>
      <c r="S11" s="46"/>
      <c r="T11" s="46"/>
      <c r="U11" s="64"/>
      <c r="V11" s="46"/>
      <c r="W11" s="51"/>
      <c r="X11" s="51"/>
      <c r="Y11" s="51"/>
      <c r="Z11" s="4"/>
      <c r="AB11" s="7"/>
      <c r="AC11"/>
    </row>
    <row r="12" spans="2:29" ht="21" customHeight="1">
      <c r="B12" s="6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60"/>
      <c r="Q12" s="71"/>
      <c r="R12" s="47"/>
      <c r="S12" s="47"/>
      <c r="T12" s="47"/>
      <c r="U12" s="65"/>
      <c r="V12" s="47"/>
      <c r="W12" s="51"/>
      <c r="X12" s="51"/>
      <c r="Y12" s="51"/>
      <c r="Z12" s="4"/>
      <c r="AB12" s="7"/>
      <c r="AC12"/>
    </row>
    <row r="13" spans="2:28" s="13" customFormat="1" ht="12.75">
      <c r="B13" s="9">
        <v>1</v>
      </c>
      <c r="C13" s="17">
        <f>'[1]Лист1'!$B$27</f>
        <v>88.97</v>
      </c>
      <c r="D13" s="17">
        <f>'[1]Лист1'!$C$27</f>
        <v>4.98</v>
      </c>
      <c r="E13" s="17">
        <f>'[1]Лист1'!$D$27</f>
        <v>1.109</v>
      </c>
      <c r="F13" s="17">
        <f>'[1]Лист1'!$F$27</f>
        <v>0.135</v>
      </c>
      <c r="G13" s="17">
        <f>'[1]Лист1'!$E$27</f>
        <v>0.193</v>
      </c>
      <c r="H13" s="17">
        <f>'[1]Лист1'!$I$27</f>
        <v>0.006</v>
      </c>
      <c r="I13" s="17">
        <f>'[1]Лист1'!$H$27</f>
        <v>0.056</v>
      </c>
      <c r="J13" s="17">
        <f>'[1]Лист1'!$G$27</f>
        <v>0.042</v>
      </c>
      <c r="K13" s="17">
        <f>'[1]Лист1'!$J$27</f>
        <v>0.07</v>
      </c>
      <c r="L13" s="17">
        <f>'[1]Лист1'!$M$27</f>
        <v>0.009</v>
      </c>
      <c r="M13" s="17">
        <f>'[1]Лист1'!$K$27</f>
        <v>1.145</v>
      </c>
      <c r="N13" s="17">
        <f>'[1]Лист1'!$L$27</f>
        <v>3.285</v>
      </c>
      <c r="O13" s="17">
        <f>'[1]Лист1'!$M$31</f>
        <v>0.765</v>
      </c>
      <c r="P13" s="37">
        <f>'[2]Лист1'!$M$291</f>
        <v>34.27</v>
      </c>
      <c r="Q13" s="36">
        <f>'[2]Лист1'!$N$291</f>
        <v>8185</v>
      </c>
      <c r="R13" s="37">
        <f>'[2]Лист1'!$M$292</f>
        <v>37.96</v>
      </c>
      <c r="S13" s="11">
        <f>'[2]Лист1'!$N$292</f>
        <v>9066</v>
      </c>
      <c r="T13" s="37">
        <f>'[2]Лист1'!$M$294</f>
        <v>47.64</v>
      </c>
      <c r="U13" s="11">
        <v>-10.5</v>
      </c>
      <c r="V13" s="11">
        <v>-12.3</v>
      </c>
      <c r="W13" s="18"/>
      <c r="X13" s="11"/>
      <c r="Y13" s="11"/>
      <c r="AA13" s="14">
        <f>SUM(C13:N13)</f>
        <v>99.99999999999999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  <c r="Q20" s="36"/>
      <c r="R20" s="37"/>
      <c r="S20" s="11"/>
      <c r="T20" s="37"/>
      <c r="U20" s="11"/>
      <c r="V20" s="11"/>
      <c r="W20" s="29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9</v>
      </c>
      <c r="C21" s="17">
        <f>'[3]Лист1'!$B$27</f>
        <v>89.125</v>
      </c>
      <c r="D21" s="17">
        <f>'[3]Лист1'!$C$27</f>
        <v>4.976</v>
      </c>
      <c r="E21" s="17">
        <f>'[3]Лист1'!$D$27</f>
        <v>1.11</v>
      </c>
      <c r="F21" s="17">
        <f>'[3]Лист1'!$F$27</f>
        <v>0.135</v>
      </c>
      <c r="G21" s="17">
        <f>'[3]Лист1'!$E$27</f>
        <v>0.193</v>
      </c>
      <c r="H21" s="17">
        <f>'[3]Лист1'!$I$27</f>
        <v>0.005</v>
      </c>
      <c r="I21" s="17">
        <f>'[3]Лист1'!$H$27</f>
        <v>0.056</v>
      </c>
      <c r="J21" s="17">
        <f>'[3]Лист1'!$G$27</f>
        <v>0.041</v>
      </c>
      <c r="K21" s="17">
        <f>'[3]Лист1'!$J$27</f>
        <v>0.072</v>
      </c>
      <c r="L21" s="17">
        <f>'[3]Лист1'!$M$27</f>
        <v>0.005</v>
      </c>
      <c r="M21" s="17">
        <f>'[3]Лист1'!$K$27</f>
        <v>1.152</v>
      </c>
      <c r="N21" s="17">
        <f>'[3]Лист1'!$L$27</f>
        <v>3.13</v>
      </c>
      <c r="O21" s="17">
        <f>'[3]Лист1'!$M$31</f>
        <v>0.763</v>
      </c>
      <c r="P21" s="37">
        <f>'[4]Лист1'!$M$291</f>
        <v>34.32</v>
      </c>
      <c r="Q21" s="36">
        <f>'[4]Лист1'!$N$291</f>
        <v>8198</v>
      </c>
      <c r="R21" s="37">
        <f>'[4]Лист1'!$M$292</f>
        <v>38.02</v>
      </c>
      <c r="S21" s="11">
        <f>'[4]Лист1'!$N$292</f>
        <v>9079</v>
      </c>
      <c r="T21" s="37">
        <f>'[4]Лист1'!$M$294</f>
        <v>47.77</v>
      </c>
      <c r="U21" s="11"/>
      <c r="V21" s="11"/>
      <c r="W21" s="18"/>
      <c r="X21" s="11" t="s">
        <v>49</v>
      </c>
      <c r="Y21" s="11">
        <v>6.2</v>
      </c>
      <c r="AA21" s="14">
        <f t="shared" si="0"/>
        <v>99.99999999999999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f>'[5]Лист1'!$B$27</f>
        <v>89.058</v>
      </c>
      <c r="D26" s="17">
        <f>'[5]Лист1'!$C$27</f>
        <v>4.992</v>
      </c>
      <c r="E26" s="17">
        <f>'[5]Лист1'!$D$27</f>
        <v>1.101</v>
      </c>
      <c r="F26" s="17">
        <f>'[5]Лист1'!$F$27</f>
        <v>0.134</v>
      </c>
      <c r="G26" s="17">
        <f>'[5]Лист1'!$E$27</f>
        <v>0.192</v>
      </c>
      <c r="H26" s="17">
        <f>'[5]Лист1'!$I$27</f>
        <v>0.005</v>
      </c>
      <c r="I26" s="17">
        <f>'[5]Лист1'!$H$27</f>
        <v>0.055</v>
      </c>
      <c r="J26" s="17">
        <f>'[5]Лист1'!$G$27</f>
        <v>0.039</v>
      </c>
      <c r="K26" s="17">
        <f>'[5]Лист1'!$J$27</f>
        <v>0.069</v>
      </c>
      <c r="L26" s="17">
        <f>'[5]Лист1'!$M$27</f>
        <v>0.005</v>
      </c>
      <c r="M26" s="17">
        <f>'[5]Лист1'!$K$27</f>
        <v>1.111</v>
      </c>
      <c r="N26" s="17">
        <f>'[5]Лист1'!$L$27</f>
        <v>3.239</v>
      </c>
      <c r="O26" s="17">
        <f>'[5]Лист1'!$M$31</f>
        <v>0.764</v>
      </c>
      <c r="P26" s="37">
        <f>'[6]Лист1'!$M$291</f>
        <v>34.29</v>
      </c>
      <c r="Q26" s="36">
        <f>'[6]Лист1'!$N$291</f>
        <v>8190</v>
      </c>
      <c r="R26" s="37">
        <f>'[6]Лист1'!$M$292</f>
        <v>37.98</v>
      </c>
      <c r="S26" s="11">
        <f>'[6]Лист1'!$N$292</f>
        <v>9071</v>
      </c>
      <c r="T26" s="37">
        <f>'[6]Лист1'!$M$294</f>
        <v>47.7</v>
      </c>
      <c r="U26" s="11"/>
      <c r="V26" s="11"/>
      <c r="W26" s="29"/>
      <c r="X26" s="11"/>
      <c r="Y26" s="11"/>
      <c r="AA26" s="14">
        <f t="shared" si="0"/>
        <v>100.00000000000001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  <c r="Q27" s="36"/>
      <c r="R27" s="37"/>
      <c r="S27" s="11"/>
      <c r="T27" s="37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f>'[7]Лист1'!$B$27</f>
        <v>89.501</v>
      </c>
      <c r="D33" s="17">
        <f>'[7]Лист1'!$C$27</f>
        <v>4.804</v>
      </c>
      <c r="E33" s="17">
        <f>'[7]Лист1'!$D$27</f>
        <v>1.076</v>
      </c>
      <c r="F33" s="17">
        <f>'[7]Лист1'!$F$27</f>
        <v>0.133</v>
      </c>
      <c r="G33" s="17">
        <f>'[7]Лист1'!$E$27</f>
        <v>0.186</v>
      </c>
      <c r="H33" s="17">
        <f>'[7]Лист1'!$I$27</f>
        <v>0.005</v>
      </c>
      <c r="I33" s="17">
        <f>'[7]Лист1'!$H$27</f>
        <v>0.054</v>
      </c>
      <c r="J33" s="17">
        <f>'[7]Лист1'!$G$27</f>
        <v>0.04</v>
      </c>
      <c r="K33" s="17">
        <f>'[7]Лист1'!$J$27</f>
        <v>0.07</v>
      </c>
      <c r="L33" s="17">
        <f>'[7]Лист1'!$M$27</f>
        <v>0.007</v>
      </c>
      <c r="M33" s="17">
        <f>'[7]Лист1'!$K$27</f>
        <v>1.124</v>
      </c>
      <c r="N33" s="17">
        <f>'[7]Лист1'!$L$27</f>
        <v>3</v>
      </c>
      <c r="O33" s="17">
        <f>'[7]Лист1'!$M$31</f>
        <v>0.76</v>
      </c>
      <c r="P33" s="37">
        <f>'[8]Лист1'!$M$291</f>
        <v>34.3</v>
      </c>
      <c r="Q33" s="36">
        <f>'[8]Лист1'!$N$291</f>
        <v>8192</v>
      </c>
      <c r="R33" s="37">
        <f>'[8]Лист1'!$M$292</f>
        <v>37.99</v>
      </c>
      <c r="S33" s="11">
        <f>'[8]Лист1'!$N$292</f>
        <v>9074</v>
      </c>
      <c r="T33" s="37">
        <f>'[8]Лист1'!$M$294</f>
        <v>47.84</v>
      </c>
      <c r="U33" s="11"/>
      <c r="V33" s="11"/>
      <c r="W33" s="29"/>
      <c r="X33" s="11"/>
      <c r="Y33" s="17"/>
      <c r="AA33" s="14">
        <f t="shared" si="0"/>
        <v>100</v>
      </c>
      <c r="AB33" s="15" t="str">
        <f>IF(AA33=100,"ОК"," ")</f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  <c r="Q34" s="17"/>
      <c r="R34" s="37"/>
      <c r="S34" s="11"/>
      <c r="T34" s="37"/>
      <c r="U34" s="11"/>
      <c r="V34" s="11"/>
      <c r="W34" s="18"/>
      <c r="X34" s="11"/>
      <c r="Y34" s="17"/>
      <c r="AA34" s="14">
        <f t="shared" si="0"/>
        <v>0</v>
      </c>
      <c r="AB34" s="15" t="str">
        <f>IF(AA34=100,"ОК"," ")</f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f>'[9]Лист1'!$B$27</f>
        <v>89.103</v>
      </c>
      <c r="D40" s="17">
        <f>'[9]Лист1'!$C$27</f>
        <v>5.009</v>
      </c>
      <c r="E40" s="17">
        <f>'[9]Лист1'!$D$27</f>
        <v>1.111</v>
      </c>
      <c r="F40" s="17">
        <f>'[9]Лист1'!$F$27</f>
        <v>0.134</v>
      </c>
      <c r="G40" s="17">
        <f>'[9]Лист1'!$E$27</f>
        <v>0.191</v>
      </c>
      <c r="H40" s="17">
        <f>'[9]Лист1'!$I$27</f>
        <v>0.005</v>
      </c>
      <c r="I40" s="17">
        <f>'[9]Лист1'!$H$27</f>
        <v>0.055</v>
      </c>
      <c r="J40" s="17">
        <f>'[9]Лист1'!$G$27</f>
        <v>0.039</v>
      </c>
      <c r="K40" s="17">
        <f>'[9]Лист1'!$J$27</f>
        <v>0.072</v>
      </c>
      <c r="L40" s="17">
        <f>'[9]Лист1'!$M$27</f>
        <v>0.004</v>
      </c>
      <c r="M40" s="17">
        <f>'[9]Лист1'!$K$27</f>
        <v>1.097</v>
      </c>
      <c r="N40" s="17">
        <f>'[9]Лист1'!$L$27</f>
        <v>3.18</v>
      </c>
      <c r="O40" s="17">
        <f>'[9]Лист1'!$M$31</f>
        <v>0.763</v>
      </c>
      <c r="P40" s="37">
        <f>'[10]Лист1'!$M$291</f>
        <v>34.33</v>
      </c>
      <c r="Q40" s="36">
        <f>'[10]Лист1'!$N$291</f>
        <v>8199</v>
      </c>
      <c r="R40" s="37">
        <f>'[10]Лист1'!$M$292</f>
        <v>38.03</v>
      </c>
      <c r="S40" s="11">
        <f>'[10]Лист1'!$N$292</f>
        <v>9081</v>
      </c>
      <c r="T40" s="37">
        <f>'[10]Лист1'!$M$294</f>
        <v>47.77</v>
      </c>
      <c r="U40" s="11"/>
      <c r="V40" s="11"/>
      <c r="W40" s="29"/>
      <c r="X40" s="12"/>
      <c r="Y40" s="17"/>
      <c r="AA40" s="14">
        <f t="shared" si="0"/>
        <v>100.00000000000001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48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C6:AA6"/>
    <mergeCell ref="X9:X12"/>
    <mergeCell ref="E10:E12"/>
    <mergeCell ref="F10:F12"/>
    <mergeCell ref="K10:K12"/>
    <mergeCell ref="J10:J12"/>
    <mergeCell ref="O9:T9"/>
    <mergeCell ref="O10:O12"/>
    <mergeCell ref="R10:R12"/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2016-03-29T12:18:11Z</cp:lastPrinted>
  <dcterms:created xsi:type="dcterms:W3CDTF">2010-01-29T08:37:16Z</dcterms:created>
  <dcterms:modified xsi:type="dcterms:W3CDTF">2016-03-29T12:18:12Z</dcterms:modified>
  <cp:category/>
  <cp:version/>
  <cp:contentType/>
  <cp:contentStatus/>
</cp:coreProperties>
</file>