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<sst xmlns="http://schemas.openxmlformats.org/spreadsheetml/2006/main" count="54" uniqueCount="50">
  <si>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</si>
  <si>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</si>
  <si>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</si>
  <si>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</si>
  <si>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</si>
  <si>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</si>
  <si>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</si>
  <si>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</si>
  <si>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</si>
  <si>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</si>
  <si>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</si>
  <si>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</si>
  <si>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</si>
  <si>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</si>
  <si>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</si>
  <si>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</si>
  <si>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</si>
  <si>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</si>
  <si>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</si>
  <si>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</si>
  <si>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</si>
  <si>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</si>
  <si>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</si>
  <si>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</si>
  <si>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</si>
  <si>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</si>
  <si>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</si>
  <si>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</si>
  <si>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</si>
  <si>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</si>
  <si>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</si>
  <si>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</si>
  <si>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</si>
  <si>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</si>
  <si>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</si>
  <si>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</si>
  <si>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</si>
  <si>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Пролетарське ВУПЗГ</t>
  </si>
  <si>
    <t>переданого УМГ "ХАРКІВТРАНСГАЗ" Пролетарським ВУПЗГ  та прийнятого ТОВ "РЕГІОНАЛЬНА ГАЗОВА КОМПАНІЯ ДНІПРОПЕТРОВСЬКГАЗ"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</si>
  <si>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</si>
  <si>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</si>
  <si>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відсутні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</si>
  <si>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</si>
  <si>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</si>
  <si>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</si>
  <si>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</si>
  <si>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</si>
  <si>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-відгалудження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01.03.2016 по 31.03.2016р.</t>
    </r>
    <r>
      <rPr>
        <sz val="12"/>
        <rFont val="Times New Roman"/>
        <family val="1"/>
      </rPr>
      <t xml:space="preserve"> (точка відбору - АГРС-1/3, с. Пролетарське)</t>
    </r>
  </si>
  <si>
    <t xml:space="preserve">Начальник    Пролетарського ВУПЗГ                                                                             Андрусів В.М.                                                                          31.03.2016р   </t>
  </si>
  <si>
    <t xml:space="preserve">Завідувач ХАЛ                                                                                                                    Рекунович В.В.                                                                         31.03.2016р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</si>
</sst>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0" borderId="15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3">
      <selection activeCell="V35" sqref="V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" t="s">
        <v>12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2" t="s">
        <v>42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38"/>
      <c r="X2" s="39"/>
      <c r="Y2" s="39"/>
      <c r="Z2" s="1"/>
      <c r="AA2" s="1"/>
    </row>
    <row r="3" spans="2:27" ht="12.75">
      <c r="B3" s="19" t="s">
        <v>37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2" t="s">
        <v>43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47" t="s">
        <v>33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18.75" customHeight="1">
      <c r="B7" s="40" t="s">
        <v>38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"/>
      <c r="AA7" s="1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"/>
      <c r="AA8" s="1"/>
    </row>
    <row r="9" spans="2:29" ht="32.25" customHeight="1">
      <c r="B9" s="63" t="s">
        <v>17</v>
      </c>
      <c r="C9" s="55" t="s">
        <v>34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0" t="s">
        <v>44</v>
      </c>
      <c r="P9" s="51"/>
      <c r="Q9" s="51"/>
      <c r="R9" s="51"/>
      <c r="S9" s="51"/>
      <c r="T9" s="52"/>
      <c r="U9" s="59" t="s">
        <v>31</v>
      </c>
      <c r="V9" s="62" t="s">
        <v>32</v>
      </c>
      <c r="W9" s="49" t="s">
        <v>30</v>
      </c>
      <c r="X9" s="49" t="s">
        <v>39</v>
      </c>
      <c r="Y9" s="49" t="s">
        <v>40</v>
      </c>
      <c r="Z9" s="1"/>
      <c r="AA9" s="1"/>
      <c r="AB9" s="4"/>
      <c r="AC9"/>
    </row>
    <row r="10" spans="2:29" ht="48.75" customHeight="1">
      <c r="B10" s="64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44" t="s">
        <v>28</v>
      </c>
      <c r="N10" s="44" t="s">
        <v>29</v>
      </c>
      <c r="O10" s="44" t="s">
        <v>45</v>
      </c>
      <c r="P10" s="44" t="s">
        <v>46</v>
      </c>
      <c r="Q10" s="44" t="s">
        <v>14</v>
      </c>
      <c r="R10" s="44" t="s">
        <v>13</v>
      </c>
      <c r="S10" s="44" t="s">
        <v>15</v>
      </c>
      <c r="T10" s="44" t="s">
        <v>16</v>
      </c>
      <c r="U10" s="60"/>
      <c r="V10" s="45"/>
      <c r="W10" s="49"/>
      <c r="X10" s="49"/>
      <c r="Y10" s="49"/>
      <c r="Z10" s="1"/>
      <c r="AA10" s="1"/>
      <c r="AB10" s="4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5"/>
      <c r="N11" s="45"/>
      <c r="O11" s="45"/>
      <c r="P11" s="53"/>
      <c r="Q11" s="53"/>
      <c r="R11" s="45"/>
      <c r="S11" s="45"/>
      <c r="T11" s="45"/>
      <c r="U11" s="60"/>
      <c r="V11" s="45"/>
      <c r="W11" s="49"/>
      <c r="X11" s="49"/>
      <c r="Y11" s="49"/>
      <c r="Z11" s="1"/>
      <c r="AA11" s="1"/>
      <c r="AB11" s="4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6"/>
      <c r="N12" s="46"/>
      <c r="O12" s="46"/>
      <c r="P12" s="54"/>
      <c r="Q12" s="54"/>
      <c r="R12" s="46"/>
      <c r="S12" s="46"/>
      <c r="T12" s="46"/>
      <c r="U12" s="61"/>
      <c r="V12" s="46"/>
      <c r="W12" s="49"/>
      <c r="X12" s="49"/>
      <c r="Y12" s="49"/>
      <c r="Z12" s="1"/>
      <c r="AA12" s="1"/>
      <c r="AB12" s="4"/>
      <c r="AC12"/>
    </row>
    <row r="13" spans="2:28" s="5" customFormat="1" ht="12.75">
      <c r="B13" s="20">
        <v>1</v>
      </c>
      <c r="C13" s="26">
        <v>91.2344</v>
      </c>
      <c r="D13" s="26">
        <v>4.4386</v>
      </c>
      <c r="E13" s="26">
        <v>1.8901</v>
      </c>
      <c r="F13" s="26">
        <v>0.1444</v>
      </c>
      <c r="G13" s="26">
        <v>0.2268</v>
      </c>
      <c r="H13" s="26">
        <v>0.0015</v>
      </c>
      <c r="I13" s="26">
        <v>0.046</v>
      </c>
      <c r="J13" s="26">
        <v>0.0357</v>
      </c>
      <c r="K13" s="26">
        <v>0.0739</v>
      </c>
      <c r="L13" s="26">
        <v>0.0074</v>
      </c>
      <c r="M13" s="26">
        <v>1.544</v>
      </c>
      <c r="N13" s="26">
        <v>0.3571</v>
      </c>
      <c r="O13" s="26">
        <v>0.739</v>
      </c>
      <c r="P13" s="27">
        <v>35.4066</v>
      </c>
      <c r="Q13" s="28">
        <f>1000*P13/4.1868</f>
        <v>8456.721123531097</v>
      </c>
      <c r="R13" s="27">
        <v>39.2061</v>
      </c>
      <c r="S13" s="28">
        <f>1000*R13/4.1868</f>
        <v>9364.216107767268</v>
      </c>
      <c r="T13" s="27">
        <v>50.0522</v>
      </c>
      <c r="U13" s="29">
        <v>-14.3</v>
      </c>
      <c r="V13" s="29">
        <v>-3.5</v>
      </c>
      <c r="W13" s="33" t="s">
        <v>41</v>
      </c>
      <c r="X13" s="29"/>
      <c r="Y13" s="29"/>
      <c r="Z13" s="21"/>
      <c r="AA13" s="22">
        <f>SUM(C13:N13)</f>
        <v>99.9999</v>
      </c>
      <c r="AB13" s="6" t="str">
        <f>IF(AA13=100,"ОК"," ")</f>
        <v> </v>
      </c>
    </row>
    <row r="14" spans="2:28" s="5" customFormat="1" ht="12.75">
      <c r="B14" s="20">
        <v>2</v>
      </c>
      <c r="C14" s="26">
        <v>91.1291</v>
      </c>
      <c r="D14" s="26">
        <v>4.4686</v>
      </c>
      <c r="E14" s="26">
        <v>1.9009</v>
      </c>
      <c r="F14" s="26">
        <v>0.143</v>
      </c>
      <c r="G14" s="26">
        <v>0.2281</v>
      </c>
      <c r="H14" s="26">
        <v>0.0039</v>
      </c>
      <c r="I14" s="26">
        <v>0.0475</v>
      </c>
      <c r="J14" s="26">
        <v>0.0372</v>
      </c>
      <c r="K14" s="26">
        <v>0.0855</v>
      </c>
      <c r="L14" s="26">
        <v>0.0086</v>
      </c>
      <c r="M14" s="26">
        <v>1.593</v>
      </c>
      <c r="N14" s="26">
        <v>0.3547</v>
      </c>
      <c r="O14" s="26">
        <v>0.74</v>
      </c>
      <c r="P14" s="26">
        <v>35.4243</v>
      </c>
      <c r="Q14" s="28">
        <f>1000*P14/4.1868</f>
        <v>8460.948695901405</v>
      </c>
      <c r="R14" s="27">
        <v>39.2245</v>
      </c>
      <c r="S14" s="28">
        <f>1000*R14/4.1868</f>
        <v>9368.610872265215</v>
      </c>
      <c r="T14" s="27">
        <v>50.0423</v>
      </c>
      <c r="U14" s="32">
        <v>-13</v>
      </c>
      <c r="V14" s="32">
        <v>-3</v>
      </c>
      <c r="W14" s="31"/>
      <c r="X14" s="29"/>
      <c r="Y14" s="29"/>
      <c r="Z14" s="21"/>
      <c r="AA14" s="22">
        <f aca="true" t="shared" si="0" ref="AA14:AA43">SUM(C14:N14)</f>
        <v>100.00009999999997</v>
      </c>
      <c r="AB14" s="6" t="str">
        <f>IF(AA14=100,"ОК"," ")</f>
        <v> </v>
      </c>
    </row>
    <row r="15" spans="2:28" s="5" customFormat="1" ht="12.75">
      <c r="B15" s="20">
        <v>3</v>
      </c>
      <c r="C15" s="26">
        <v>91.1373</v>
      </c>
      <c r="D15" s="26">
        <v>4.4491</v>
      </c>
      <c r="E15" s="26">
        <v>1.8981</v>
      </c>
      <c r="F15" s="26">
        <v>0.1456</v>
      </c>
      <c r="G15" s="26">
        <v>0.2292</v>
      </c>
      <c r="H15" s="26">
        <v>0.0048</v>
      </c>
      <c r="I15" s="26">
        <v>0.0473</v>
      </c>
      <c r="J15" s="26">
        <v>0.0375</v>
      </c>
      <c r="K15" s="26">
        <v>0.1198</v>
      </c>
      <c r="L15" s="26">
        <v>0.0084</v>
      </c>
      <c r="M15" s="26">
        <v>1.5701</v>
      </c>
      <c r="N15" s="26">
        <v>0.3529</v>
      </c>
      <c r="O15" s="26">
        <v>0.7408</v>
      </c>
      <c r="P15" s="26">
        <v>35.4746</v>
      </c>
      <c r="Q15" s="28">
        <f>1000*P15/4.1868</f>
        <v>8472.96264450177</v>
      </c>
      <c r="R15" s="27">
        <v>39.2787</v>
      </c>
      <c r="S15" s="28">
        <f>1000*R15/4.1868</f>
        <v>9381.556319862424</v>
      </c>
      <c r="T15" s="27">
        <v>50.0838</v>
      </c>
      <c r="U15" s="32">
        <v>-14</v>
      </c>
      <c r="V15" s="29">
        <v>-3.6</v>
      </c>
      <c r="W15" s="30"/>
      <c r="X15" s="29"/>
      <c r="Y15" s="29"/>
      <c r="Z15" s="21"/>
      <c r="AA15" s="22">
        <f t="shared" si="0"/>
        <v>100.0001</v>
      </c>
      <c r="AB15" s="6" t="str">
        <f>IF(AA15=100,"ОК"," ")</f>
        <v> </v>
      </c>
    </row>
    <row r="16" spans="2:28" s="5" customFormat="1" ht="12.75">
      <c r="B16" s="20">
        <v>4</v>
      </c>
      <c r="C16" s="26">
        <v>91.1784</v>
      </c>
      <c r="D16" s="26">
        <v>4.4428</v>
      </c>
      <c r="E16" s="26">
        <v>1.8928</v>
      </c>
      <c r="F16" s="26">
        <v>0.1431</v>
      </c>
      <c r="G16" s="26">
        <v>0.2272</v>
      </c>
      <c r="H16" s="26">
        <v>0.0037</v>
      </c>
      <c r="I16" s="26">
        <v>0.0473</v>
      </c>
      <c r="J16" s="26">
        <v>0.0369</v>
      </c>
      <c r="K16" s="26">
        <v>0.099</v>
      </c>
      <c r="L16" s="26">
        <v>0.0086</v>
      </c>
      <c r="M16" s="26">
        <v>1.569</v>
      </c>
      <c r="N16" s="26">
        <v>0.3513</v>
      </c>
      <c r="O16" s="26">
        <v>0.74</v>
      </c>
      <c r="P16" s="27">
        <v>35.4389</v>
      </c>
      <c r="Q16" s="28">
        <f>1000*P16/4.1868</f>
        <v>8464.435845992164</v>
      </c>
      <c r="R16" s="27">
        <v>39.2405</v>
      </c>
      <c r="S16" s="28">
        <f>1000*R16/4.1868</f>
        <v>9372.432406611255</v>
      </c>
      <c r="T16" s="27">
        <v>50.0639</v>
      </c>
      <c r="U16" s="29">
        <v>-13.6</v>
      </c>
      <c r="V16" s="29">
        <v>-3.7</v>
      </c>
      <c r="W16" s="30"/>
      <c r="X16" s="29"/>
      <c r="Y16" s="29"/>
      <c r="Z16" s="21"/>
      <c r="AA16" s="22">
        <f t="shared" si="0"/>
        <v>100.0001</v>
      </c>
      <c r="AB16" s="6" t="str">
        <f>IF(AA16=100,"ОК"," ")</f>
        <v> </v>
      </c>
    </row>
    <row r="17" spans="2:28" s="5" customFormat="1" ht="12.75">
      <c r="B17" s="20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7"/>
      <c r="S17" s="28"/>
      <c r="T17" s="27"/>
      <c r="U17" s="29"/>
      <c r="V17" s="29"/>
      <c r="W17" s="30"/>
      <c r="X17" s="29"/>
      <c r="Y17" s="29"/>
      <c r="Z17" s="21"/>
      <c r="AA17" s="22">
        <f t="shared" si="0"/>
        <v>0</v>
      </c>
      <c r="AB17" s="6" t="str">
        <f>IF(AA17=100,"ОК"," ")</f>
        <v> </v>
      </c>
    </row>
    <row r="18" spans="2:28" s="5" customFormat="1" ht="12.75">
      <c r="B18" s="20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6"/>
      <c r="R18" s="27"/>
      <c r="S18" s="29"/>
      <c r="T18" s="27"/>
      <c r="U18" s="29"/>
      <c r="V18" s="29"/>
      <c r="W18" s="30"/>
      <c r="X18" s="29"/>
      <c r="Y18" s="29"/>
      <c r="Z18" s="21"/>
      <c r="AA18" s="22">
        <f t="shared" si="0"/>
        <v>0</v>
      </c>
      <c r="AB18" s="6"/>
    </row>
    <row r="19" spans="2:28" s="5" customFormat="1" ht="12.75">
      <c r="B19" s="20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6"/>
      <c r="R19" s="27"/>
      <c r="S19" s="29"/>
      <c r="T19" s="27"/>
      <c r="U19" s="29"/>
      <c r="V19" s="29"/>
      <c r="W19" s="30"/>
      <c r="X19" s="29"/>
      <c r="Y19" s="29"/>
      <c r="Z19" s="21"/>
      <c r="AA19" s="22">
        <f t="shared" si="0"/>
        <v>0</v>
      </c>
      <c r="AB19" s="6"/>
    </row>
    <row r="20" spans="2:28" s="5" customFormat="1" ht="12.75">
      <c r="B20" s="20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/>
      <c r="R20" s="27"/>
      <c r="S20" s="28"/>
      <c r="T20" s="27"/>
      <c r="U20" s="32"/>
      <c r="V20" s="29"/>
      <c r="W20" s="30"/>
      <c r="X20" s="29"/>
      <c r="Y20" s="29"/>
      <c r="Z20" s="21"/>
      <c r="AA20" s="22">
        <f t="shared" si="0"/>
        <v>0</v>
      </c>
      <c r="AB20" s="6"/>
    </row>
    <row r="21" spans="2:28" s="5" customFormat="1" ht="12.75">
      <c r="B21" s="20">
        <v>9</v>
      </c>
      <c r="C21" s="26">
        <v>90.8966</v>
      </c>
      <c r="D21" s="26">
        <v>4.573</v>
      </c>
      <c r="E21" s="26">
        <v>1.9454</v>
      </c>
      <c r="F21" s="26">
        <v>0.1481</v>
      </c>
      <c r="G21" s="26">
        <v>0.2329</v>
      </c>
      <c r="H21" s="26">
        <v>0.0015</v>
      </c>
      <c r="I21" s="26">
        <v>0.0479</v>
      </c>
      <c r="J21" s="26">
        <v>0.0374</v>
      </c>
      <c r="K21" s="26">
        <v>0.116</v>
      </c>
      <c r="L21" s="26">
        <v>0.0083</v>
      </c>
      <c r="M21" s="26">
        <v>1.6316</v>
      </c>
      <c r="N21" s="26">
        <v>0.3613</v>
      </c>
      <c r="O21" s="26">
        <v>0.7424</v>
      </c>
      <c r="P21" s="27">
        <v>35.5052</v>
      </c>
      <c r="Q21" s="28">
        <f>1000*P21/4.1868</f>
        <v>8480.27132893857</v>
      </c>
      <c r="R21" s="27">
        <v>39.3106</v>
      </c>
      <c r="S21" s="28">
        <f>1000*R21/4.1868</f>
        <v>9389.175503964841</v>
      </c>
      <c r="T21" s="27">
        <v>50.0699</v>
      </c>
      <c r="U21" s="32">
        <v>-13.4</v>
      </c>
      <c r="V21" s="29">
        <v>-2.7</v>
      </c>
      <c r="W21" s="33"/>
      <c r="X21" s="29"/>
      <c r="Y21" s="29"/>
      <c r="Z21" s="21"/>
      <c r="AA21" s="22">
        <f t="shared" si="0"/>
        <v>100.00000000000003</v>
      </c>
      <c r="AB21" s="6"/>
    </row>
    <row r="22" spans="2:28" s="5" customFormat="1" ht="12.75">
      <c r="B22" s="20">
        <v>10</v>
      </c>
      <c r="C22" s="26">
        <v>91.1368</v>
      </c>
      <c r="D22" s="26">
        <v>4.4765</v>
      </c>
      <c r="E22" s="26">
        <v>1.8869</v>
      </c>
      <c r="F22" s="26">
        <v>0.1416</v>
      </c>
      <c r="G22" s="26">
        <v>0.2245</v>
      </c>
      <c r="H22" s="26">
        <v>0.0026</v>
      </c>
      <c r="I22" s="26">
        <v>0.0452</v>
      </c>
      <c r="J22" s="26">
        <v>0.0354</v>
      </c>
      <c r="K22" s="26">
        <v>0.0847</v>
      </c>
      <c r="L22" s="26">
        <v>0.0094</v>
      </c>
      <c r="M22" s="26">
        <v>1.5982</v>
      </c>
      <c r="N22" s="26">
        <v>0.3581</v>
      </c>
      <c r="O22" s="26">
        <v>0.7397</v>
      </c>
      <c r="P22" s="27">
        <v>35.4057</v>
      </c>
      <c r="Q22" s="28">
        <f>1000*P22/4.1868</f>
        <v>8456.506162224134</v>
      </c>
      <c r="R22" s="27">
        <v>39.2045</v>
      </c>
      <c r="S22" s="28">
        <f>1000*R22/4.1868</f>
        <v>9363.833954332666</v>
      </c>
      <c r="T22" s="27">
        <v>50.0262</v>
      </c>
      <c r="U22" s="32">
        <v>-13.6</v>
      </c>
      <c r="V22" s="29">
        <v>-3.4</v>
      </c>
      <c r="W22" s="30"/>
      <c r="X22" s="29"/>
      <c r="Y22" s="29"/>
      <c r="Z22" s="21"/>
      <c r="AA22" s="22">
        <f t="shared" si="0"/>
        <v>99.99989999999998</v>
      </c>
      <c r="AB22" s="6"/>
    </row>
    <row r="23" spans="2:28" s="5" customFormat="1" ht="12.75">
      <c r="B23" s="20">
        <v>11</v>
      </c>
      <c r="C23" s="26">
        <v>90.9207</v>
      </c>
      <c r="D23" s="26">
        <v>4.5593</v>
      </c>
      <c r="E23" s="26">
        <v>1.9338</v>
      </c>
      <c r="F23" s="26">
        <v>0.1446</v>
      </c>
      <c r="G23" s="26">
        <v>0.2298</v>
      </c>
      <c r="H23" s="26">
        <v>0.0073</v>
      </c>
      <c r="I23" s="26">
        <v>0.0473</v>
      </c>
      <c r="J23" s="26">
        <v>0.0369</v>
      </c>
      <c r="K23" s="26">
        <v>0.1106</v>
      </c>
      <c r="L23" s="26">
        <v>0.0076</v>
      </c>
      <c r="M23" s="26">
        <v>1.641</v>
      </c>
      <c r="N23" s="26">
        <v>0.3611</v>
      </c>
      <c r="O23" s="26">
        <v>0.7421</v>
      </c>
      <c r="P23" s="27">
        <v>35.4855</v>
      </c>
      <c r="Q23" s="28">
        <f>1000*P23/4.1868</f>
        <v>8475.566064775008</v>
      </c>
      <c r="R23" s="27">
        <v>39.2894</v>
      </c>
      <c r="S23" s="28">
        <f>1000*R23/4.1868</f>
        <v>9384.111970956339</v>
      </c>
      <c r="T23" s="27">
        <v>50.0543</v>
      </c>
      <c r="U23" s="32">
        <v>-13.7</v>
      </c>
      <c r="V23" s="29">
        <v>-2.8</v>
      </c>
      <c r="W23" s="30"/>
      <c r="X23" s="29">
        <v>0.003</v>
      </c>
      <c r="Y23" s="29">
        <v>0.0005</v>
      </c>
      <c r="Z23" s="21"/>
      <c r="AA23" s="22">
        <f t="shared" si="0"/>
        <v>100</v>
      </c>
      <c r="AB23" s="6"/>
    </row>
    <row r="24" spans="2:28" s="5" customFormat="1" ht="12.75">
      <c r="B24" s="20">
        <v>12</v>
      </c>
      <c r="C24" s="26">
        <v>91.2504</v>
      </c>
      <c r="D24" s="26">
        <v>4.2824</v>
      </c>
      <c r="E24" s="26">
        <v>1.9134</v>
      </c>
      <c r="F24" s="26">
        <v>0.1402</v>
      </c>
      <c r="G24" s="26">
        <v>0.2257</v>
      </c>
      <c r="H24" s="26">
        <v>0.0041</v>
      </c>
      <c r="I24" s="26">
        <v>0.0476</v>
      </c>
      <c r="J24" s="26">
        <v>0.0368</v>
      </c>
      <c r="K24" s="26">
        <v>0.0951</v>
      </c>
      <c r="L24" s="26">
        <v>0.0071</v>
      </c>
      <c r="M24" s="26">
        <v>1.6374</v>
      </c>
      <c r="N24" s="26">
        <v>0.3599</v>
      </c>
      <c r="O24" s="26">
        <v>0.7395</v>
      </c>
      <c r="P24" s="27">
        <v>35.3743</v>
      </c>
      <c r="Q24" s="28">
        <f>1000*P24/4.1868</f>
        <v>8449.006401070028</v>
      </c>
      <c r="R24" s="27">
        <v>39.1703</v>
      </c>
      <c r="S24" s="28">
        <f>1000*R24/4.1868</f>
        <v>9355.665424668003</v>
      </c>
      <c r="T24" s="27">
        <v>49.9895</v>
      </c>
      <c r="U24" s="29">
        <v>-13.4</v>
      </c>
      <c r="V24" s="29">
        <v>-2.5</v>
      </c>
      <c r="W24" s="30"/>
      <c r="X24" s="29"/>
      <c r="Y24" s="29"/>
      <c r="Z24" s="21"/>
      <c r="AA24" s="22">
        <f t="shared" si="0"/>
        <v>100.00009999999997</v>
      </c>
      <c r="AB24" s="6"/>
    </row>
    <row r="25" spans="2:28" s="5" customFormat="1" ht="12.75">
      <c r="B25" s="20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6"/>
      <c r="R25" s="27"/>
      <c r="S25" s="29"/>
      <c r="T25" s="27"/>
      <c r="U25" s="29"/>
      <c r="V25" s="29"/>
      <c r="W25" s="30"/>
      <c r="X25" s="29"/>
      <c r="Y25" s="29"/>
      <c r="Z25" s="21"/>
      <c r="AA25" s="22">
        <f t="shared" si="0"/>
        <v>0</v>
      </c>
      <c r="AB25" s="6"/>
    </row>
    <row r="26" spans="2:28" s="5" customFormat="1" ht="12.75">
      <c r="B26" s="20">
        <v>14</v>
      </c>
      <c r="C26" s="26">
        <v>91.1382</v>
      </c>
      <c r="D26" s="26">
        <v>4.4855</v>
      </c>
      <c r="E26" s="26">
        <v>1.8745</v>
      </c>
      <c r="F26" s="26">
        <v>0.1385</v>
      </c>
      <c r="G26" s="26">
        <v>0.2189</v>
      </c>
      <c r="H26" s="26">
        <v>0.0043</v>
      </c>
      <c r="I26" s="26">
        <v>0.0453</v>
      </c>
      <c r="J26" s="26">
        <v>0.0352</v>
      </c>
      <c r="K26" s="26">
        <v>0.078</v>
      </c>
      <c r="L26" s="26">
        <v>0.0089</v>
      </c>
      <c r="M26" s="26">
        <v>1.6135</v>
      </c>
      <c r="N26" s="26">
        <v>0.3592</v>
      </c>
      <c r="O26" s="26">
        <v>0.7394</v>
      </c>
      <c r="P26" s="27">
        <v>35.3825</v>
      </c>
      <c r="Q26" s="28">
        <f aca="true" t="shared" si="1" ref="Q26:Q31">1000*P26/4.1868</f>
        <v>8450.964937422375</v>
      </c>
      <c r="R26" s="27">
        <v>39.1794</v>
      </c>
      <c r="S26" s="28">
        <f aca="true" t="shared" si="2" ref="S26:S33">1000*R26/4.1868</f>
        <v>9357.838922327315</v>
      </c>
      <c r="T26" s="27">
        <v>50.0051</v>
      </c>
      <c r="U26" s="32">
        <v>-16</v>
      </c>
      <c r="V26" s="29">
        <v>-5.5</v>
      </c>
      <c r="W26" s="30"/>
      <c r="X26" s="29"/>
      <c r="Y26" s="29"/>
      <c r="Z26" s="21"/>
      <c r="AA26" s="22">
        <f t="shared" si="0"/>
        <v>100</v>
      </c>
      <c r="AB26" s="6"/>
    </row>
    <row r="27" spans="2:28" s="5" customFormat="1" ht="12.75">
      <c r="B27" s="20">
        <v>15</v>
      </c>
      <c r="C27" s="26">
        <v>91.0479</v>
      </c>
      <c r="D27" s="26">
        <v>4.5327</v>
      </c>
      <c r="E27" s="26">
        <v>1.9185</v>
      </c>
      <c r="F27" s="26">
        <v>0.1446</v>
      </c>
      <c r="G27" s="26">
        <v>0.2268</v>
      </c>
      <c r="H27" s="26">
        <v>0.0023</v>
      </c>
      <c r="I27" s="26">
        <v>0.0465</v>
      </c>
      <c r="J27" s="26">
        <v>0.0365</v>
      </c>
      <c r="K27" s="26">
        <v>0.1321</v>
      </c>
      <c r="L27" s="26">
        <v>0.0077</v>
      </c>
      <c r="M27" s="26">
        <v>1.5392</v>
      </c>
      <c r="N27" s="26">
        <v>0.3652</v>
      </c>
      <c r="O27" s="26">
        <v>0.7417</v>
      </c>
      <c r="P27" s="27">
        <v>35.5224</v>
      </c>
      <c r="Q27" s="28">
        <f t="shared" si="1"/>
        <v>8484.37947836056</v>
      </c>
      <c r="R27" s="27">
        <v>39.3302</v>
      </c>
      <c r="S27" s="28">
        <f t="shared" si="2"/>
        <v>9393.85688353874</v>
      </c>
      <c r="T27" s="27">
        <v>50.1184</v>
      </c>
      <c r="U27" s="29">
        <v>-14.7</v>
      </c>
      <c r="V27" s="29">
        <v>-5.6</v>
      </c>
      <c r="W27" s="30"/>
      <c r="X27" s="29"/>
      <c r="Y27" s="26"/>
      <c r="Z27" s="21"/>
      <c r="AA27" s="22">
        <f t="shared" si="0"/>
        <v>99.99999999999999</v>
      </c>
      <c r="AB27" s="6" t="str">
        <f>IF(AA27=100,"ОК"," ")</f>
        <v>ОК</v>
      </c>
    </row>
    <row r="28" spans="2:28" s="5" customFormat="1" ht="12.75">
      <c r="B28" s="7">
        <v>16</v>
      </c>
      <c r="C28" s="26">
        <v>90.9353</v>
      </c>
      <c r="D28" s="26">
        <v>4.5768</v>
      </c>
      <c r="E28" s="26">
        <v>1.9337</v>
      </c>
      <c r="F28" s="26">
        <v>0.1458</v>
      </c>
      <c r="G28" s="26">
        <v>0.231</v>
      </c>
      <c r="H28" s="26">
        <v>0.0066</v>
      </c>
      <c r="I28" s="26">
        <v>0.048</v>
      </c>
      <c r="J28" s="26">
        <v>0.0376</v>
      </c>
      <c r="K28" s="26">
        <v>0.1568</v>
      </c>
      <c r="L28" s="26">
        <v>0.0064</v>
      </c>
      <c r="M28" s="26">
        <v>1.5523</v>
      </c>
      <c r="N28" s="26">
        <v>0.3697</v>
      </c>
      <c r="O28" s="26">
        <v>0.7433</v>
      </c>
      <c r="P28" s="27">
        <v>35.5796</v>
      </c>
      <c r="Q28" s="28">
        <f t="shared" si="1"/>
        <v>8498.041463647654</v>
      </c>
      <c r="R28" s="27">
        <v>39.3913</v>
      </c>
      <c r="S28" s="28">
        <f t="shared" si="2"/>
        <v>9408.450367822681</v>
      </c>
      <c r="T28" s="27">
        <v>50.1447</v>
      </c>
      <c r="U28" s="29">
        <v>-13.3</v>
      </c>
      <c r="V28" s="29">
        <v>-4.9</v>
      </c>
      <c r="W28" s="34"/>
      <c r="X28" s="29"/>
      <c r="Y28" s="26"/>
      <c r="Z28" s="21"/>
      <c r="AA28" s="22">
        <f t="shared" si="0"/>
        <v>100</v>
      </c>
      <c r="AB28" s="6" t="str">
        <f>IF(AA28=100,"ОК"," ")</f>
        <v>ОК</v>
      </c>
    </row>
    <row r="29" spans="2:28" s="5" customFormat="1" ht="12.75">
      <c r="B29" s="7">
        <v>17</v>
      </c>
      <c r="C29" s="26">
        <v>91.1095</v>
      </c>
      <c r="D29" s="26">
        <v>4.4995</v>
      </c>
      <c r="E29" s="26">
        <v>1.8967</v>
      </c>
      <c r="F29" s="26">
        <v>0.1452</v>
      </c>
      <c r="G29" s="26">
        <v>0.2267</v>
      </c>
      <c r="H29" s="26">
        <v>0.0027</v>
      </c>
      <c r="I29" s="26">
        <v>0.0466</v>
      </c>
      <c r="J29" s="26">
        <v>0.0356</v>
      </c>
      <c r="K29" s="26">
        <v>0.1512</v>
      </c>
      <c r="L29" s="26">
        <v>0.0062</v>
      </c>
      <c r="M29" s="26">
        <v>1.5187</v>
      </c>
      <c r="N29" s="26">
        <v>0.3615</v>
      </c>
      <c r="O29" s="26">
        <v>0.7417</v>
      </c>
      <c r="P29" s="27">
        <v>35.5356</v>
      </c>
      <c r="Q29" s="28">
        <f t="shared" si="1"/>
        <v>8487.532244196047</v>
      </c>
      <c r="R29" s="27">
        <v>39.3447</v>
      </c>
      <c r="S29" s="28">
        <f t="shared" si="2"/>
        <v>9397.32014903984</v>
      </c>
      <c r="T29" s="27">
        <v>50.1385</v>
      </c>
      <c r="U29" s="29">
        <v>-13.4</v>
      </c>
      <c r="V29" s="29">
        <v>-4.6</v>
      </c>
      <c r="W29" s="34"/>
      <c r="X29" s="29"/>
      <c r="Y29" s="26"/>
      <c r="Z29" s="21"/>
      <c r="AA29" s="22">
        <f t="shared" si="0"/>
        <v>100.0001</v>
      </c>
      <c r="AB29" s="6" t="str">
        <f>IF(AA29=100,"ОК"," ")</f>
        <v> </v>
      </c>
    </row>
    <row r="30" spans="2:28" s="5" customFormat="1" ht="12.75">
      <c r="B30" s="7">
        <v>18</v>
      </c>
      <c r="C30" s="26">
        <v>91.2335</v>
      </c>
      <c r="D30" s="26">
        <v>4.4403</v>
      </c>
      <c r="E30" s="26">
        <v>1.8812</v>
      </c>
      <c r="F30" s="26">
        <v>0.1433</v>
      </c>
      <c r="G30" s="26">
        <v>0.2241</v>
      </c>
      <c r="H30" s="26">
        <v>0.0016</v>
      </c>
      <c r="I30" s="26">
        <v>0.0456</v>
      </c>
      <c r="J30" s="26">
        <v>0.0354</v>
      </c>
      <c r="K30" s="26">
        <v>0.1263</v>
      </c>
      <c r="L30" s="26">
        <v>0.0079</v>
      </c>
      <c r="M30" s="26">
        <v>1.5045</v>
      </c>
      <c r="N30" s="26">
        <v>0.3564</v>
      </c>
      <c r="O30" s="26">
        <v>0.7402</v>
      </c>
      <c r="P30" s="27">
        <v>35.4799</v>
      </c>
      <c r="Q30" s="28">
        <f t="shared" si="1"/>
        <v>8474.228527753894</v>
      </c>
      <c r="R30" s="27">
        <v>39.2852</v>
      </c>
      <c r="S30" s="28">
        <f t="shared" si="2"/>
        <v>9383.108818190505</v>
      </c>
      <c r="T30" s="27">
        <v>50.1139</v>
      </c>
      <c r="U30" s="29">
        <v>-11.8</v>
      </c>
      <c r="V30" s="29">
        <v>-2.8</v>
      </c>
      <c r="W30" s="34"/>
      <c r="X30" s="29"/>
      <c r="Y30" s="26"/>
      <c r="Z30" s="21"/>
      <c r="AA30" s="22">
        <f t="shared" si="0"/>
        <v>100.00009999999999</v>
      </c>
      <c r="AB30" s="6"/>
    </row>
    <row r="31" spans="2:28" s="5" customFormat="1" ht="12.75">
      <c r="B31" s="7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8"/>
      <c r="R31" s="27"/>
      <c r="S31" s="28"/>
      <c r="T31" s="27"/>
      <c r="U31" s="29"/>
      <c r="V31" s="29"/>
      <c r="W31" s="34"/>
      <c r="X31" s="29"/>
      <c r="Y31" s="26"/>
      <c r="Z31" s="21"/>
      <c r="AA31" s="22">
        <f t="shared" si="0"/>
        <v>0</v>
      </c>
      <c r="AB31" s="6"/>
    </row>
    <row r="32" spans="2:28" s="5" customFormat="1" ht="12.75">
      <c r="B32" s="7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6"/>
      <c r="R32" s="27"/>
      <c r="S32" s="29"/>
      <c r="T32" s="27"/>
      <c r="U32" s="29"/>
      <c r="V32" s="29"/>
      <c r="W32" s="30"/>
      <c r="X32" s="29"/>
      <c r="Y32" s="26"/>
      <c r="Z32" s="21"/>
      <c r="AA32" s="22">
        <f t="shared" si="0"/>
        <v>0</v>
      </c>
      <c r="AB32" s="6"/>
    </row>
    <row r="33" spans="2:28" s="5" customFormat="1" ht="12.75">
      <c r="B33" s="7">
        <v>21</v>
      </c>
      <c r="C33" s="26">
        <v>92.4766</v>
      </c>
      <c r="D33" s="26">
        <v>4.0041</v>
      </c>
      <c r="E33" s="26">
        <v>1.0963</v>
      </c>
      <c r="F33" s="26">
        <v>0.1328</v>
      </c>
      <c r="G33" s="26">
        <v>0.1858</v>
      </c>
      <c r="H33" s="26">
        <v>0.0017</v>
      </c>
      <c r="I33" s="26">
        <v>0.0454</v>
      </c>
      <c r="J33" s="26">
        <v>0.0346</v>
      </c>
      <c r="K33" s="26">
        <v>0.0789</v>
      </c>
      <c r="L33" s="26">
        <v>0.0076</v>
      </c>
      <c r="M33" s="26">
        <v>1.5747</v>
      </c>
      <c r="N33" s="26">
        <v>0.3614</v>
      </c>
      <c r="O33" s="26">
        <v>0.7265</v>
      </c>
      <c r="P33" s="27">
        <v>34.8323</v>
      </c>
      <c r="Q33" s="28">
        <f aca="true" t="shared" si="3" ref="Q33:Q43">1000*P33/4.1868</f>
        <v>8319.551925097927</v>
      </c>
      <c r="R33" s="27">
        <v>38.5904</v>
      </c>
      <c r="S33" s="28">
        <f t="shared" si="2"/>
        <v>9217.15868921372</v>
      </c>
      <c r="T33" s="27">
        <v>49.6878</v>
      </c>
      <c r="U33" s="29">
        <v>-13.4</v>
      </c>
      <c r="V33" s="29">
        <v>-5.6</v>
      </c>
      <c r="W33" s="30"/>
      <c r="X33" s="29">
        <v>0.008</v>
      </c>
      <c r="Y33" s="26">
        <v>0.0007</v>
      </c>
      <c r="Z33" s="21"/>
      <c r="AA33" s="22">
        <f t="shared" si="0"/>
        <v>99.9999</v>
      </c>
      <c r="AB33" s="6"/>
    </row>
    <row r="34" spans="2:28" s="5" customFormat="1" ht="12.75">
      <c r="B34" s="7">
        <v>22</v>
      </c>
      <c r="C34" s="26">
        <v>92.4127</v>
      </c>
      <c r="D34" s="26">
        <v>4.0009</v>
      </c>
      <c r="E34" s="26">
        <v>1.0901</v>
      </c>
      <c r="F34" s="26">
        <v>0.1303</v>
      </c>
      <c r="G34" s="26">
        <v>0.1842</v>
      </c>
      <c r="H34" s="26">
        <v>0.0014</v>
      </c>
      <c r="I34" s="26">
        <v>0.0457</v>
      </c>
      <c r="J34" s="26">
        <v>0.0359</v>
      </c>
      <c r="K34" s="26">
        <v>0.1226</v>
      </c>
      <c r="L34" s="26">
        <v>0.0086</v>
      </c>
      <c r="M34" s="26">
        <v>1.6066</v>
      </c>
      <c r="N34" s="26">
        <v>0.3609</v>
      </c>
      <c r="O34" s="26">
        <v>0.7278</v>
      </c>
      <c r="P34" s="27">
        <v>34.8721</v>
      </c>
      <c r="Q34" s="28">
        <f t="shared" si="3"/>
        <v>8329.057991783702</v>
      </c>
      <c r="R34" s="27">
        <v>38.6326</v>
      </c>
      <c r="S34" s="28">
        <f>1000*R34/4.1868</f>
        <v>9227.2379860514</v>
      </c>
      <c r="T34" s="27">
        <v>49.6975</v>
      </c>
      <c r="U34" s="32">
        <v>-13</v>
      </c>
      <c r="V34" s="29">
        <v>-4.5</v>
      </c>
      <c r="W34" s="30"/>
      <c r="X34" s="29"/>
      <c r="Y34" s="26"/>
      <c r="Z34" s="21"/>
      <c r="AA34" s="22">
        <f t="shared" si="0"/>
        <v>99.99990000000003</v>
      </c>
      <c r="AB34" s="6"/>
    </row>
    <row r="35" spans="2:28" s="5" customFormat="1" ht="12.75">
      <c r="B35" s="7">
        <v>23</v>
      </c>
      <c r="C35" s="26">
        <v>92.5995</v>
      </c>
      <c r="D35" s="26">
        <v>3.9267</v>
      </c>
      <c r="E35" s="26">
        <v>1.0643</v>
      </c>
      <c r="F35" s="26">
        <v>0.116</v>
      </c>
      <c r="G35" s="26">
        <v>0.1697</v>
      </c>
      <c r="H35" s="26">
        <v>0.0002</v>
      </c>
      <c r="I35" s="26">
        <v>0.0424</v>
      </c>
      <c r="J35" s="26">
        <v>0.0332</v>
      </c>
      <c r="K35" s="26">
        <v>0.1138</v>
      </c>
      <c r="L35" s="26">
        <v>0.0089</v>
      </c>
      <c r="M35" s="26">
        <v>1.5682</v>
      </c>
      <c r="N35" s="26">
        <v>0.3571</v>
      </c>
      <c r="O35" s="26">
        <v>0.7259</v>
      </c>
      <c r="P35" s="27">
        <v>34.8121</v>
      </c>
      <c r="Q35" s="28">
        <f>1000*P35/4.1868</f>
        <v>8314.727237986051</v>
      </c>
      <c r="R35" s="27">
        <v>38.5689</v>
      </c>
      <c r="S35" s="28">
        <f>1000*R35/4.1868</f>
        <v>9212.023502436228</v>
      </c>
      <c r="T35" s="27">
        <v>49.6806</v>
      </c>
      <c r="U35" s="32">
        <v>-12.2</v>
      </c>
      <c r="V35" s="32">
        <v>-2</v>
      </c>
      <c r="W35" s="30"/>
      <c r="X35" s="29"/>
      <c r="Y35" s="26"/>
      <c r="Z35" s="21"/>
      <c r="AA35" s="22">
        <f t="shared" si="0"/>
        <v>100.00000000000001</v>
      </c>
      <c r="AB35" s="6"/>
    </row>
    <row r="36" spans="2:28" s="5" customFormat="1" ht="12.75">
      <c r="B36" s="7">
        <v>24</v>
      </c>
      <c r="C36" s="26">
        <v>92.477</v>
      </c>
      <c r="D36" s="26">
        <v>3.9556</v>
      </c>
      <c r="E36" s="26">
        <v>1.0787</v>
      </c>
      <c r="F36" s="26">
        <v>0.129</v>
      </c>
      <c r="G36" s="26">
        <v>0.1825</v>
      </c>
      <c r="H36" s="26">
        <v>0.0012</v>
      </c>
      <c r="I36" s="26">
        <v>0.0449</v>
      </c>
      <c r="J36" s="26">
        <v>0.0352</v>
      </c>
      <c r="K36" s="26">
        <v>0.135</v>
      </c>
      <c r="L36" s="26">
        <v>0.0095</v>
      </c>
      <c r="M36" s="26">
        <v>1.5935</v>
      </c>
      <c r="N36" s="26">
        <v>0.358</v>
      </c>
      <c r="O36" s="26">
        <v>0.7276</v>
      </c>
      <c r="P36" s="27">
        <v>34.8711</v>
      </c>
      <c r="Q36" s="28">
        <f t="shared" si="3"/>
        <v>8328.819145887073</v>
      </c>
      <c r="R36" s="27">
        <v>38.6318</v>
      </c>
      <c r="S36" s="28">
        <f>1000*R36/4.1868</f>
        <v>9227.046909334096</v>
      </c>
      <c r="T36" s="27">
        <v>49.704</v>
      </c>
      <c r="U36" s="32">
        <v>-13</v>
      </c>
      <c r="V36" s="29">
        <v>-3.5</v>
      </c>
      <c r="W36" s="30"/>
      <c r="X36" s="29"/>
      <c r="Y36" s="29"/>
      <c r="Z36" s="21"/>
      <c r="AA36" s="22">
        <f t="shared" si="0"/>
        <v>100.00010000000003</v>
      </c>
      <c r="AB36" s="6" t="str">
        <f>IF(AA36=100,"ОК"," ")</f>
        <v> </v>
      </c>
    </row>
    <row r="37" spans="2:28" s="5" customFormat="1" ht="12.75">
      <c r="B37" s="7">
        <v>25</v>
      </c>
      <c r="C37" s="26">
        <v>92.5284</v>
      </c>
      <c r="D37" s="26">
        <v>3.941</v>
      </c>
      <c r="E37" s="26">
        <v>1.0763</v>
      </c>
      <c r="F37" s="26">
        <v>0.1293</v>
      </c>
      <c r="G37" s="26">
        <v>0.1817</v>
      </c>
      <c r="H37" s="26">
        <v>0.0012</v>
      </c>
      <c r="I37" s="26">
        <v>0.0456</v>
      </c>
      <c r="J37" s="26">
        <v>0.0354</v>
      </c>
      <c r="K37" s="26">
        <v>0.1175</v>
      </c>
      <c r="L37" s="26">
        <v>0.0072</v>
      </c>
      <c r="M37" s="26">
        <v>1.5764</v>
      </c>
      <c r="N37" s="26">
        <v>0.36</v>
      </c>
      <c r="O37" s="26">
        <v>0.7269</v>
      </c>
      <c r="P37" s="27">
        <v>34.85</v>
      </c>
      <c r="Q37" s="28">
        <f t="shared" si="3"/>
        <v>8323.779497468233</v>
      </c>
      <c r="R37" s="27">
        <v>38.6093</v>
      </c>
      <c r="S37" s="28">
        <f>1000*R37/4.1868</f>
        <v>9221.672876659979</v>
      </c>
      <c r="T37" s="27">
        <v>49.6987</v>
      </c>
      <c r="U37" s="29">
        <v>-12.2</v>
      </c>
      <c r="V37" s="29">
        <v>-2.3</v>
      </c>
      <c r="W37" s="30"/>
      <c r="X37" s="29"/>
      <c r="Y37" s="29"/>
      <c r="Z37" s="21"/>
      <c r="AA37" s="22">
        <f t="shared" si="0"/>
        <v>100.00000000000001</v>
      </c>
      <c r="AB37" s="6" t="str">
        <f>IF(AA37=100,"ОК"," ")</f>
        <v>ОК</v>
      </c>
    </row>
    <row r="38" spans="2:28" s="5" customFormat="1" ht="12.75">
      <c r="B38" s="7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8"/>
      <c r="R38" s="27"/>
      <c r="S38" s="28"/>
      <c r="T38" s="27"/>
      <c r="U38" s="29"/>
      <c r="V38" s="29"/>
      <c r="W38" s="30"/>
      <c r="X38" s="29"/>
      <c r="Y38" s="26"/>
      <c r="Z38" s="21"/>
      <c r="AA38" s="22">
        <f t="shared" si="0"/>
        <v>0</v>
      </c>
      <c r="AB38" s="6" t="str">
        <f>IF(AA38=100,"ОК"," ")</f>
        <v> </v>
      </c>
    </row>
    <row r="39" spans="2:28" s="5" customFormat="1" ht="12.75">
      <c r="B39" s="7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6"/>
      <c r="R39" s="27"/>
      <c r="S39" s="29"/>
      <c r="T39" s="27"/>
      <c r="U39" s="29"/>
      <c r="V39" s="29"/>
      <c r="W39" s="30"/>
      <c r="X39" s="34"/>
      <c r="Y39" s="34"/>
      <c r="Z39" s="21"/>
      <c r="AA39" s="22">
        <f t="shared" si="0"/>
        <v>0</v>
      </c>
      <c r="AB39" s="6" t="str">
        <f>IF(AA39=100,"ОК"," ")</f>
        <v> </v>
      </c>
    </row>
    <row r="40" spans="2:28" s="5" customFormat="1" ht="12.75">
      <c r="B40" s="7">
        <v>28</v>
      </c>
      <c r="C40" s="26">
        <v>92.5234</v>
      </c>
      <c r="D40" s="26">
        <v>3.9099</v>
      </c>
      <c r="E40" s="26">
        <v>1.0664</v>
      </c>
      <c r="F40" s="26">
        <v>0.1282</v>
      </c>
      <c r="G40" s="26">
        <v>0.1795</v>
      </c>
      <c r="H40" s="26">
        <v>0.0093</v>
      </c>
      <c r="I40" s="26">
        <v>0.0462</v>
      </c>
      <c r="J40" s="26">
        <v>0.0361</v>
      </c>
      <c r="K40" s="26">
        <v>0.1419</v>
      </c>
      <c r="L40" s="26">
        <v>0.009</v>
      </c>
      <c r="M40" s="26">
        <v>1.5912</v>
      </c>
      <c r="N40" s="26">
        <v>0.359</v>
      </c>
      <c r="O40" s="26">
        <v>0.7276</v>
      </c>
      <c r="P40" s="27">
        <v>34.8699</v>
      </c>
      <c r="Q40" s="28">
        <f t="shared" si="3"/>
        <v>8328.53253081112</v>
      </c>
      <c r="R40" s="27">
        <v>38.6306</v>
      </c>
      <c r="S40" s="28">
        <f>1000*R40/4.1868</f>
        <v>9226.760294258145</v>
      </c>
      <c r="T40" s="27">
        <v>49.7038</v>
      </c>
      <c r="U40" s="29">
        <v>-12.4</v>
      </c>
      <c r="V40" s="29">
        <v>-3.5</v>
      </c>
      <c r="W40" s="30"/>
      <c r="X40" s="34"/>
      <c r="Y40" s="26"/>
      <c r="Z40" s="21"/>
      <c r="AA40" s="22">
        <f t="shared" si="0"/>
        <v>100.0001</v>
      </c>
      <c r="AB40" s="6"/>
    </row>
    <row r="41" spans="2:28" s="5" customFormat="1" ht="12.75">
      <c r="B41" s="7">
        <v>29</v>
      </c>
      <c r="C41" s="26">
        <v>92.5604</v>
      </c>
      <c r="D41" s="26">
        <v>3.8817</v>
      </c>
      <c r="E41" s="26">
        <v>1.0671</v>
      </c>
      <c r="F41" s="26">
        <v>0.1298</v>
      </c>
      <c r="G41" s="26">
        <v>0.18</v>
      </c>
      <c r="H41" s="26">
        <v>0.0012</v>
      </c>
      <c r="I41" s="26">
        <v>0.045</v>
      </c>
      <c r="J41" s="26">
        <v>0.0355</v>
      </c>
      <c r="K41" s="26">
        <v>0.1669</v>
      </c>
      <c r="L41" s="26">
        <v>0.0082</v>
      </c>
      <c r="M41" s="26">
        <v>1.5675</v>
      </c>
      <c r="N41" s="26">
        <v>0.3567</v>
      </c>
      <c r="O41" s="26">
        <v>0.7278</v>
      </c>
      <c r="P41" s="27">
        <v>34.8957</v>
      </c>
      <c r="Q41" s="28">
        <f t="shared" si="3"/>
        <v>8334.69475494411</v>
      </c>
      <c r="R41" s="27">
        <v>38.6586</v>
      </c>
      <c r="S41" s="28">
        <f>1000*R41/4.1868</f>
        <v>9233.447979363715</v>
      </c>
      <c r="T41" s="27">
        <v>49.7318</v>
      </c>
      <c r="U41" s="29">
        <v>-11.6</v>
      </c>
      <c r="V41" s="29">
        <v>-2.8</v>
      </c>
      <c r="W41" s="31" t="s">
        <v>41</v>
      </c>
      <c r="X41" s="34"/>
      <c r="Y41" s="26"/>
      <c r="Z41" s="21"/>
      <c r="AA41" s="22">
        <f t="shared" si="0"/>
        <v>100</v>
      </c>
      <c r="AB41" s="6"/>
    </row>
    <row r="42" spans="2:28" s="5" customFormat="1" ht="12.75">
      <c r="B42" s="35">
        <v>30</v>
      </c>
      <c r="C42" s="26">
        <v>92.588</v>
      </c>
      <c r="D42" s="26">
        <v>3.8649</v>
      </c>
      <c r="E42" s="26">
        <v>1.0512</v>
      </c>
      <c r="F42" s="26">
        <v>0.127</v>
      </c>
      <c r="G42" s="26">
        <v>0.1769</v>
      </c>
      <c r="H42" s="26">
        <v>0.0041</v>
      </c>
      <c r="I42" s="26">
        <v>0.0443</v>
      </c>
      <c r="J42" s="26">
        <v>0.0347</v>
      </c>
      <c r="K42" s="26">
        <v>0.1481</v>
      </c>
      <c r="L42" s="26">
        <v>0.0094</v>
      </c>
      <c r="M42" s="26">
        <v>1.5924</v>
      </c>
      <c r="N42" s="26">
        <v>0.3588</v>
      </c>
      <c r="O42" s="26">
        <v>0.727</v>
      </c>
      <c r="P42" s="27">
        <v>34.8462</v>
      </c>
      <c r="Q42" s="28">
        <f t="shared" si="3"/>
        <v>8322.87188306105</v>
      </c>
      <c r="R42" s="27">
        <v>38.6051</v>
      </c>
      <c r="S42" s="28">
        <f>1000*R42/4.1868</f>
        <v>9220.669723894143</v>
      </c>
      <c r="T42" s="27">
        <v>49.6887</v>
      </c>
      <c r="U42" s="32">
        <v>-9</v>
      </c>
      <c r="V42" s="29">
        <v>-0.9</v>
      </c>
      <c r="W42" s="30"/>
      <c r="X42" s="34"/>
      <c r="Y42" s="36"/>
      <c r="Z42" s="21"/>
      <c r="AA42" s="22">
        <f t="shared" si="0"/>
        <v>99.9998</v>
      </c>
      <c r="AB42" s="6" t="str">
        <f>IF(AA42=100,"ОК"," ")</f>
        <v> </v>
      </c>
    </row>
    <row r="43" spans="2:28" s="5" customFormat="1" ht="12" customHeight="1">
      <c r="B43" s="35">
        <v>31</v>
      </c>
      <c r="C43" s="26">
        <v>92.7457</v>
      </c>
      <c r="D43" s="26">
        <v>3.816</v>
      </c>
      <c r="E43" s="26">
        <v>1.0562</v>
      </c>
      <c r="F43" s="26">
        <v>0.1284</v>
      </c>
      <c r="G43" s="26">
        <v>0.1791</v>
      </c>
      <c r="H43" s="26">
        <v>0.005</v>
      </c>
      <c r="I43" s="26">
        <v>0.0436</v>
      </c>
      <c r="J43" s="26">
        <v>0.0341</v>
      </c>
      <c r="K43" s="26">
        <v>0.0933</v>
      </c>
      <c r="L43" s="26">
        <v>0.0094</v>
      </c>
      <c r="M43" s="26">
        <v>1.5385</v>
      </c>
      <c r="N43" s="26">
        <v>0.3503</v>
      </c>
      <c r="O43" s="26">
        <v>0.7249</v>
      </c>
      <c r="P43" s="27">
        <v>34.7884</v>
      </c>
      <c r="Q43" s="28">
        <f>1000*P43/4.1868</f>
        <v>8309.06659023598</v>
      </c>
      <c r="R43" s="27">
        <v>38.5439</v>
      </c>
      <c r="S43" s="28">
        <f>1000*R43/4.1868</f>
        <v>9206.052355020542</v>
      </c>
      <c r="T43" s="27">
        <v>49.6834</v>
      </c>
      <c r="U43" s="29">
        <v>-8.1</v>
      </c>
      <c r="V43" s="29">
        <v>-0.6</v>
      </c>
      <c r="W43" s="34"/>
      <c r="X43" s="34"/>
      <c r="Y43" s="36"/>
      <c r="Z43" s="21"/>
      <c r="AA43" s="22">
        <f t="shared" si="0"/>
        <v>99.9996</v>
      </c>
      <c r="AB43" s="6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3"/>
      <c r="Z44" s="1"/>
      <c r="AA44" s="24"/>
      <c r="AB44" s="3"/>
      <c r="AC44"/>
    </row>
    <row r="45" spans="2:27" ht="12.75"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"/>
      <c r="Z45" s="1"/>
      <c r="AA45" s="1"/>
    </row>
    <row r="46" spans="2:27" ht="12.75">
      <c r="B46" s="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8"/>
      <c r="R46" s="18"/>
      <c r="S46" s="18"/>
      <c r="T46" s="18"/>
      <c r="U46" s="18"/>
      <c r="V46" s="18"/>
      <c r="W46" s="18"/>
      <c r="X46" s="18"/>
      <c r="Y46" s="1"/>
      <c r="Z46" s="1"/>
      <c r="AA46" s="1"/>
    </row>
    <row r="47" spans="2:27" ht="12.75">
      <c r="B47" s="1"/>
      <c r="C47" s="17" t="s">
        <v>48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"/>
      <c r="V47" s="1"/>
      <c r="W47" s="1"/>
      <c r="X47" s="1"/>
      <c r="Y47" s="1"/>
      <c r="Z47" s="1"/>
      <c r="AA47" s="1"/>
    </row>
    <row r="48" spans="2:27" ht="12.75">
      <c r="B48" s="1"/>
      <c r="C48" s="1" t="s">
        <v>35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 t="s">
        <v>1</v>
      </c>
      <c r="P48" s="1"/>
      <c r="Q48" s="1"/>
      <c r="R48" s="2" t="s">
        <v>2</v>
      </c>
      <c r="S48" s="1"/>
      <c r="T48" s="1"/>
      <c r="U48" s="2"/>
      <c r="V48" s="2"/>
      <c r="W48" s="1"/>
      <c r="X48" s="1"/>
      <c r="Y48" s="1"/>
      <c r="Z48" s="1"/>
      <c r="AA48" s="1"/>
    </row>
    <row r="49" spans="2:27" ht="18" customHeight="1">
      <c r="B49" s="1"/>
      <c r="C49" s="17" t="s">
        <v>49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"/>
      <c r="V49" s="1"/>
      <c r="W49" s="1"/>
      <c r="X49" s="1"/>
      <c r="Y49" s="1"/>
      <c r="Z49" s="1"/>
      <c r="AA49" s="1"/>
    </row>
    <row r="50" spans="2:27" ht="12.75">
      <c r="B50" s="1"/>
      <c r="C50" s="1" t="s">
        <v>36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 t="s">
        <v>1</v>
      </c>
      <c r="P50" s="1"/>
      <c r="Q50" s="1"/>
      <c r="R50" s="2" t="s">
        <v>2</v>
      </c>
      <c r="S50" s="1"/>
      <c r="T50" s="1"/>
      <c r="U50" s="2"/>
      <c r="V50" s="2"/>
      <c r="W50" s="1"/>
      <c r="X50" s="1"/>
      <c r="Y50" s="1"/>
      <c r="Z50" s="1"/>
      <c r="AA50" s="1"/>
    </row>
    <row r="52" spans="3:2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</sheetData>
  <sheetProtection/>
  <mergeCells count="32">
    <mergeCell ref="W9:W12"/>
    <mergeCell ref="C45:X45"/>
    <mergeCell ref="B44:X44"/>
    <mergeCell ref="U9:U12"/>
    <mergeCell ref="V9:V12"/>
    <mergeCell ref="B9:B12"/>
    <mergeCell ref="L10:L12"/>
    <mergeCell ref="N10:N12"/>
    <mergeCell ref="P10:P12"/>
    <mergeCell ref="Q10:Q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R10:R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2016-03-31T12:05:36Z</cp:lastPrinted>
  <dcterms:created xsi:type="dcterms:W3CDTF">2010-01-29T08:37:16Z</dcterms:created>
  <dcterms:modified xsi:type="dcterms:W3CDTF">2016-03-31T12:05:41Z</dcterms:modified>
  <cp:category/>
  <cp:version/>
  <cp:contentType/>
  <cp:contentStatus/>
</cp:coreProperties>
</file>