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480" windowHeight="10740" activeTab="0"/>
  </bookViews>
  <sheets>
    <sheet name="02" sheetId="1" r:id="rId1"/>
  </sheets>
  <externalReferences>
    <externalReference r:id="rId4"/>
  </externalReferences>
  <definedNames>
    <definedName name="_Hlk21234135" localSheetId="0">'02'!#REF!</definedName>
    <definedName name="OLE_LINK2" localSheetId="0">'02'!$V$10</definedName>
    <definedName name="OLE_LINK3" localSheetId="0">'02'!$W$9</definedName>
    <definedName name="OLE_LINK5" localSheetId="0">'02'!#REF!</definedName>
    <definedName name="_xlnm.Print_Area" localSheetId="0">'02'!$A$1:$X$39</definedName>
  </definedNames>
  <calcPr fullCalcOnLoad="1"/>
</workbook>
</file>

<file path=xl/sharedStrings.xml><?xml version="1.0" encoding="utf-8"?>
<sst xmlns="http://schemas.openxmlformats.org/spreadsheetml/2006/main" count="45" uniqueCount="42">
  <si>
    <t>прізвище</t>
  </si>
  <si>
    <t>підпис</t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</si>
  <si>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</si>
  <si>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</si>
  <si>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</si>
  <si>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</si>
  <si>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</si>
  <si>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</si>
  <si>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</si>
  <si>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</si>
  <si>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</si>
  <si>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</si>
  <si>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</si>
  <si>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</si>
  <si>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</si>
  <si>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</si>
  <si>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Первомайський п/м Первомайське ЛВУМГ </t>
  </si>
  <si>
    <r>
      <t xml:space="preserve">з газопроводу  </t>
    </r>
    <r>
      <rPr>
        <b/>
        <sz val="10"/>
        <rFont val="Arial"/>
        <family val="2"/>
      </rPr>
      <t xml:space="preserve">"СОЮЗ" </t>
    </r>
    <r>
      <rPr>
        <sz val="10"/>
        <rFont val="Arial"/>
        <family val="2"/>
      </rPr>
      <t>за період з</t>
    </r>
    <r>
      <rPr>
        <b/>
        <sz val="10"/>
        <rFont val="Arial"/>
        <family val="2"/>
      </rPr>
      <t xml:space="preserve"> 01.02.2016 </t>
    </r>
    <r>
      <rPr>
        <sz val="10"/>
        <rFont val="Arial"/>
        <family val="2"/>
      </rPr>
      <t xml:space="preserve">р по </t>
    </r>
    <r>
      <rPr>
        <b/>
        <sz val="10"/>
        <rFont val="Arial"/>
        <family val="2"/>
      </rPr>
      <t>29.02.2016</t>
    </r>
    <r>
      <rPr>
        <sz val="10"/>
        <rFont val="Arial"/>
        <family val="2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</si>
  <si>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</si>
  <si>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</si>
  <si>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</si>
  <si>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   Головний інженер Первомайського ЛВУМГ                                                                           </t>
    </r>
    <r>
      <rPr>
        <b/>
        <u val="single"/>
        <sz val="10"/>
        <rFont val="Times New Roman"/>
        <family val="1"/>
      </rPr>
      <t xml:space="preserve">Журавель І.В.  </t>
    </r>
    <r>
      <rPr>
        <u val="single"/>
        <sz val="10"/>
        <rFont val="Times New Roman"/>
        <family val="1"/>
      </rPr>
      <t xml:space="preserve">                                                                           </t>
    </r>
  </si>
  <si>
    <t>Керівник підрозділу, якому підпорядкована лабораторія</t>
  </si>
  <si>
    <r>
      <t xml:space="preserve">  Начальник хіміко-аналітичної лабораторії Первомайського ЛВУМГ                                      </t>
    </r>
    <r>
      <rPr>
        <b/>
        <u val="single"/>
        <sz val="10"/>
        <rFont val="Times New Roman"/>
        <family val="1"/>
      </rPr>
      <t>Сипко Е.П.</t>
    </r>
    <r>
      <rPr>
        <u val="single"/>
        <sz val="10"/>
        <rFont val="Times New Roman"/>
        <family val="1"/>
      </rPr>
      <t xml:space="preserve">                                                                                </t>
    </r>
  </si>
  <si>
    <t xml:space="preserve">Керівник лабораторії,де здійснювались аналізи газу </t>
  </si>
  <si>
    <t>" 29 " січня     2016 р.</t>
  </si>
  <si>
    <t>дата</t>
  </si>
  <si>
    <r>
      <t xml:space="preserve">Свідоцтво про атестацію </t>
    </r>
    <r>
      <rPr>
        <b/>
        <sz val="8"/>
        <rFont val="Arial"/>
        <family val="2"/>
      </rPr>
      <t xml:space="preserve">№ 100-356/2015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20.12.2018 р.</t>
    </r>
  </si>
  <si>
    <t>ПАСПОРТ ФІЗИКО-ХІМІЧНИХ ПОКАЗНИКІВ ПРИРОДНОГО ГАЗУ №19-15 лютий</t>
  </si>
  <si>
    <r>
      <rPr>
        <sz val="10"/>
        <rFont val="Arial"/>
        <family val="2"/>
      </rPr>
      <t>переданого</t>
    </r>
    <r>
      <rPr>
        <b/>
        <sz val="10"/>
        <rFont val="Arial"/>
        <family val="2"/>
      </rPr>
      <t xml:space="preserve"> Первомайським ЛВУМГ філії  "УМГ "Харківтрансгаз"</t>
    </r>
    <r>
      <rPr>
        <sz val="10"/>
        <rFont val="Arial"/>
        <family val="2"/>
      </rPr>
      <t xml:space="preserve"> та прийнятого </t>
    </r>
    <r>
      <rPr>
        <b/>
        <sz val="10"/>
        <rFont val="Arial"/>
        <family val="2"/>
      </rPr>
      <t>ПАТ "ХАРКІВГАЗ"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,</t>
    </r>
    <r>
      <rPr>
        <sz val="8"/>
        <rFont val="Arial"/>
        <family val="2"/>
      </rPr>
      <t>перелік ГРС, на які поширюються результати контролю: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ГРС "Олексіївка", "Руновщина", "Борова"</t>
    </r>
  </si>
  <si>
    <r>
      <t>метан C</t>
    </r>
    <r>
      <rPr>
        <sz val="10"/>
        <rFont val="Calibri"/>
        <family val="2"/>
      </rPr>
      <t>₁</t>
    </r>
  </si>
  <si>
    <r>
      <t>етан C</t>
    </r>
    <r>
      <rPr>
        <sz val="10"/>
        <rFont val="Calibri"/>
        <family val="2"/>
      </rPr>
      <t>₂</t>
    </r>
  </si>
  <si>
    <r>
      <t>пропан C</t>
    </r>
    <r>
      <rPr>
        <sz val="10"/>
        <rFont val="Calibri"/>
        <family val="2"/>
      </rPr>
      <t>₃</t>
    </r>
  </si>
  <si>
    <r>
      <t>ізо-бутан i-C</t>
    </r>
    <r>
      <rPr>
        <sz val="10"/>
        <rFont val="Calibri"/>
        <family val="2"/>
      </rPr>
      <t>₄</t>
    </r>
  </si>
  <si>
    <r>
      <t>н-бутан н  C</t>
    </r>
    <r>
      <rPr>
        <sz val="10"/>
        <rFont val="Calibri"/>
        <family val="2"/>
      </rPr>
      <t>₄</t>
    </r>
  </si>
  <si>
    <r>
      <t>нео-пентан нео-C</t>
    </r>
    <r>
      <rPr>
        <sz val="10"/>
        <rFont val="Calibri"/>
        <family val="2"/>
      </rPr>
      <t>₅</t>
    </r>
  </si>
  <si>
    <r>
      <t>ізо-пентан i-C</t>
    </r>
    <r>
      <rPr>
        <sz val="10"/>
        <rFont val="Calibri"/>
        <family val="2"/>
      </rPr>
      <t>₅</t>
    </r>
  </si>
  <si>
    <r>
      <t>н-пентан н-C</t>
    </r>
    <r>
      <rPr>
        <sz val="10"/>
        <rFont val="Calibri"/>
        <family val="2"/>
      </rPr>
      <t>₅</t>
    </r>
  </si>
  <si>
    <r>
      <t>гексани та вищі C</t>
    </r>
    <r>
      <rPr>
        <sz val="10"/>
        <rFont val="Calibri"/>
        <family val="2"/>
      </rPr>
      <t>₆</t>
    </r>
    <r>
      <rPr>
        <sz val="10"/>
        <rFont val="Times New Roman"/>
        <family val="1"/>
      </rPr>
      <t>+</t>
    </r>
  </si>
  <si>
    <r>
      <t>Кисень О</t>
    </r>
    <r>
      <rPr>
        <sz val="10"/>
        <rFont val="Calibri"/>
        <family val="2"/>
      </rPr>
      <t>₂</t>
    </r>
  </si>
  <si>
    <r>
      <t>азот N</t>
    </r>
    <r>
      <rPr>
        <sz val="10"/>
        <rFont val="Calibri"/>
        <family val="2"/>
      </rPr>
      <t>₂</t>
    </r>
  </si>
  <si>
    <r>
      <t>діоксид вуглецю CO</t>
    </r>
    <r>
      <rPr>
        <sz val="10"/>
        <rFont val="Calibri"/>
        <family val="2"/>
      </rPr>
      <t>₂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</si>
</sst>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sz val="9"/>
      <name val="Arial Cyr"/>
      <family val="0"/>
    </font>
    <font>
      <sz val="10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7" fontId="3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11" xfId="0" applyFont="1" applyBorder="1" applyAlignment="1">
      <alignment horizontal="center" textRotation="90" wrapText="1"/>
    </xf>
    <xf numFmtId="0" fontId="13" fillId="0" borderId="12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12" fillId="0" borderId="11" xfId="0" applyFont="1" applyBorder="1" applyAlignment="1">
      <alignment textRotation="90" wrapText="1"/>
    </xf>
    <xf numFmtId="0" fontId="12" fillId="0" borderId="12" xfId="0" applyFont="1" applyBorder="1" applyAlignment="1">
      <alignment textRotation="90" wrapText="1"/>
    </xf>
    <xf numFmtId="0" fontId="13" fillId="0" borderId="13" xfId="0" applyFont="1" applyBorder="1" applyAlignment="1">
      <alignment wrapText="1"/>
    </xf>
    <xf numFmtId="0" fontId="22" fillId="0" borderId="11" xfId="0" applyFont="1" applyBorder="1" applyAlignment="1">
      <alignment horizontal="center" textRotation="90" wrapText="1"/>
    </xf>
    <xf numFmtId="0" fontId="22" fillId="0" borderId="12" xfId="0" applyFont="1" applyBorder="1" applyAlignment="1">
      <alignment horizontal="center" textRotation="90" wrapText="1"/>
    </xf>
    <xf numFmtId="0" fontId="22" fillId="0" borderId="13" xfId="0" applyFont="1" applyBorder="1" applyAlignment="1">
      <alignment horizont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PKO\_&#1061;&#1040;&#1051;_2016\&#1047;&#1074;&#1110;&#1090;&#1080;\&#1047;&#1074;&#1110;&#1090;&#108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"/>
      <sheetName val="лют"/>
      <sheetName val="бер"/>
      <sheetName val="1 кварт"/>
    </sheetNames>
    <sheetDataSet>
      <sheetData sheetId="1">
        <row r="14">
          <cell r="B14">
            <v>96.4811</v>
          </cell>
          <cell r="C14">
            <v>1.8946</v>
          </cell>
          <cell r="D14">
            <v>0.5885</v>
          </cell>
          <cell r="E14">
            <v>0.0953</v>
          </cell>
          <cell r="F14">
            <v>0.0906</v>
          </cell>
          <cell r="G14">
            <v>0.002</v>
          </cell>
          <cell r="H14">
            <v>0.0119</v>
          </cell>
          <cell r="I14">
            <v>0.0097</v>
          </cell>
          <cell r="J14">
            <v>0.0027</v>
          </cell>
          <cell r="K14">
            <v>0.01</v>
          </cell>
          <cell r="L14">
            <v>0.6847</v>
          </cell>
          <cell r="M14">
            <v>0.1286</v>
          </cell>
          <cell r="N14">
            <v>0.6951</v>
          </cell>
          <cell r="O14">
            <v>34.1291</v>
          </cell>
          <cell r="P14">
            <v>8151.595490589471</v>
          </cell>
          <cell r="Q14">
            <v>37.8517</v>
          </cell>
          <cell r="R14">
            <v>9040.72322537499</v>
          </cell>
          <cell r="S14">
            <v>49.8258</v>
          </cell>
          <cell r="T14">
            <v>-24.3</v>
          </cell>
          <cell r="U14">
            <v>-23.2</v>
          </cell>
        </row>
        <row r="15">
          <cell r="B15">
            <v>96.5111</v>
          </cell>
          <cell r="C15">
            <v>1.8548</v>
          </cell>
          <cell r="D15">
            <v>0.5802</v>
          </cell>
          <cell r="E15">
            <v>0.0951</v>
          </cell>
          <cell r="F15">
            <v>0.0909</v>
          </cell>
          <cell r="G15">
            <v>0.0025</v>
          </cell>
          <cell r="H15">
            <v>0.012</v>
          </cell>
          <cell r="I15">
            <v>0.0096</v>
          </cell>
          <cell r="J15">
            <v>0.0048</v>
          </cell>
          <cell r="K15">
            <v>0.0102</v>
          </cell>
          <cell r="L15">
            <v>0.7016</v>
          </cell>
          <cell r="M15">
            <v>0.1271</v>
          </cell>
          <cell r="N15">
            <v>0.6949</v>
          </cell>
          <cell r="O15">
            <v>34.1122</v>
          </cell>
          <cell r="P15">
            <v>8147.5589949364685</v>
          </cell>
          <cell r="Q15">
            <v>37.8333</v>
          </cell>
          <cell r="R15">
            <v>9036.328460877043</v>
          </cell>
          <cell r="S15">
            <v>49.8086</v>
          </cell>
          <cell r="T15">
            <v>-23.6</v>
          </cell>
          <cell r="U15">
            <v>-23.5</v>
          </cell>
        </row>
        <row r="16">
          <cell r="B16">
            <v>96.4312</v>
          </cell>
          <cell r="C16">
            <v>1.9122</v>
          </cell>
          <cell r="D16">
            <v>0.592</v>
          </cell>
          <cell r="E16">
            <v>0.0943</v>
          </cell>
          <cell r="F16">
            <v>0.0906</v>
          </cell>
          <cell r="G16">
            <v>0.0012</v>
          </cell>
          <cell r="H16">
            <v>0.0185</v>
          </cell>
          <cell r="I16">
            <v>0.0135</v>
          </cell>
          <cell r="J16">
            <v>0.01</v>
          </cell>
          <cell r="K16">
            <v>0.0125</v>
          </cell>
          <cell r="L16">
            <v>0.689</v>
          </cell>
          <cell r="M16">
            <v>0.135</v>
          </cell>
          <cell r="N16">
            <v>0.6958</v>
          </cell>
          <cell r="O16">
            <v>34.1495</v>
          </cell>
          <cell r="P16">
            <v>8156.467946880673</v>
          </cell>
          <cell r="Q16">
            <v>37.8733</v>
          </cell>
          <cell r="R16">
            <v>9045.882296742144</v>
          </cell>
          <cell r="S16">
            <v>49.8302</v>
          </cell>
          <cell r="T16" t="str">
            <v>нижче -25</v>
          </cell>
          <cell r="U16">
            <v>-22.9</v>
          </cell>
        </row>
        <row r="17">
          <cell r="B17">
            <v>96.395</v>
          </cell>
          <cell r="C17">
            <v>1.959</v>
          </cell>
          <cell r="D17">
            <v>0.603</v>
          </cell>
          <cell r="E17">
            <v>0.0955</v>
          </cell>
          <cell r="F17">
            <v>0.0911</v>
          </cell>
          <cell r="G17">
            <v>0.0011</v>
          </cell>
          <cell r="H17">
            <v>0.0183</v>
          </cell>
          <cell r="I17">
            <v>0.0133</v>
          </cell>
          <cell r="J17">
            <v>0.0102</v>
          </cell>
          <cell r="K17">
            <v>0.0057</v>
          </cell>
          <cell r="L17">
            <v>0.6694</v>
          </cell>
          <cell r="M17">
            <v>0.1386</v>
          </cell>
          <cell r="N17">
            <v>0.6961</v>
          </cell>
          <cell r="O17">
            <v>34.1762</v>
          </cell>
          <cell r="P17">
            <v>8162.845132320628</v>
          </cell>
          <cell r="Q17">
            <v>37.9022</v>
          </cell>
          <cell r="R17">
            <v>9052.784943154677</v>
          </cell>
          <cell r="S17">
            <v>49.8565</v>
          </cell>
          <cell r="T17">
            <v>-21.5</v>
          </cell>
          <cell r="U17">
            <v>-20.7</v>
          </cell>
        </row>
        <row r="18">
          <cell r="B18">
            <v>96.3254</v>
          </cell>
          <cell r="C18">
            <v>1.9859</v>
          </cell>
          <cell r="D18">
            <v>0.6187</v>
          </cell>
          <cell r="E18">
            <v>0.0979</v>
          </cell>
          <cell r="F18">
            <v>0.0942</v>
          </cell>
          <cell r="G18">
            <v>0.0013</v>
          </cell>
          <cell r="H18">
            <v>0.0193</v>
          </cell>
          <cell r="I18">
            <v>0.014</v>
          </cell>
          <cell r="J18">
            <v>0.0109</v>
          </cell>
          <cell r="K18">
            <v>0.0086</v>
          </cell>
          <cell r="L18">
            <v>0.6856</v>
          </cell>
          <cell r="M18">
            <v>0.1384</v>
          </cell>
          <cell r="N18">
            <v>0.6967</v>
          </cell>
          <cell r="O18">
            <v>34.1921</v>
          </cell>
          <cell r="P18">
            <v>8166.642782077006</v>
          </cell>
          <cell r="Q18">
            <v>37.9191</v>
          </cell>
          <cell r="R18">
            <v>9056.821438807681</v>
          </cell>
          <cell r="S18">
            <v>49.8572</v>
          </cell>
          <cell r="T18">
            <v>-24.4</v>
          </cell>
          <cell r="U18">
            <v>-23.8</v>
          </cell>
        </row>
        <row r="19">
          <cell r="B19">
            <v>96.3551</v>
          </cell>
          <cell r="C19">
            <v>1.9744</v>
          </cell>
          <cell r="D19">
            <v>0.6071</v>
          </cell>
          <cell r="E19">
            <v>0.0962</v>
          </cell>
          <cell r="F19">
            <v>0.0912</v>
          </cell>
          <cell r="G19">
            <v>0.0012</v>
          </cell>
          <cell r="H19">
            <v>0.0184</v>
          </cell>
          <cell r="I19">
            <v>0.0135</v>
          </cell>
          <cell r="J19">
            <v>0.01</v>
          </cell>
          <cell r="K19">
            <v>0.008</v>
          </cell>
          <cell r="L19">
            <v>0.6826</v>
          </cell>
          <cell r="M19">
            <v>0.1423</v>
          </cell>
          <cell r="N19">
            <v>0.6964</v>
          </cell>
          <cell r="O19">
            <v>34.1767</v>
          </cell>
          <cell r="P19">
            <v>8162.96455526894</v>
          </cell>
          <cell r="Q19">
            <v>37.9026</v>
          </cell>
          <cell r="R19">
            <v>9052.880481513328</v>
          </cell>
          <cell r="S19">
            <v>49.8468</v>
          </cell>
          <cell r="T19" t="str">
            <v>нижче -25</v>
          </cell>
          <cell r="U19">
            <v>-24.5</v>
          </cell>
        </row>
        <row r="20">
          <cell r="B20">
            <v>96.2903</v>
          </cell>
          <cell r="C20">
            <v>2.012</v>
          </cell>
          <cell r="D20">
            <v>0.6246</v>
          </cell>
          <cell r="E20">
            <v>0.0996</v>
          </cell>
          <cell r="F20">
            <v>0.0953</v>
          </cell>
          <cell r="G20">
            <v>0.0013</v>
          </cell>
          <cell r="H20">
            <v>0.0194</v>
          </cell>
          <cell r="I20">
            <v>0.0144</v>
          </cell>
          <cell r="J20">
            <v>0.0109</v>
          </cell>
          <cell r="K20">
            <v>0.0062</v>
          </cell>
          <cell r="L20">
            <v>0.6811</v>
          </cell>
          <cell r="M20">
            <v>0.145</v>
          </cell>
          <cell r="N20">
            <v>0.697</v>
          </cell>
          <cell r="O20">
            <v>34.2049</v>
          </cell>
          <cell r="P20">
            <v>8169.700009553837</v>
          </cell>
          <cell r="Q20">
            <v>37.9328</v>
          </cell>
          <cell r="R20">
            <v>9060.09362759148</v>
          </cell>
          <cell r="S20">
            <v>49.8636</v>
          </cell>
          <cell r="T20" t="str">
            <v>нижче -25</v>
          </cell>
          <cell r="U20" t="str">
            <v>нижче -25</v>
          </cell>
        </row>
        <row r="21">
          <cell r="B21">
            <v>96.2606</v>
          </cell>
          <cell r="C21">
            <v>2.0364</v>
          </cell>
          <cell r="D21">
            <v>0.6265</v>
          </cell>
          <cell r="E21">
            <v>0.1002</v>
          </cell>
          <cell r="F21">
            <v>0.0961</v>
          </cell>
          <cell r="G21">
            <v>0.0012</v>
          </cell>
          <cell r="H21">
            <v>0.0197</v>
          </cell>
          <cell r="I21">
            <v>0.0147</v>
          </cell>
          <cell r="J21">
            <v>0.0114</v>
          </cell>
          <cell r="K21">
            <v>0.0057</v>
          </cell>
          <cell r="L21">
            <v>0.6829</v>
          </cell>
          <cell r="M21">
            <v>0.1446</v>
          </cell>
          <cell r="N21">
            <v>0.6972</v>
          </cell>
          <cell r="O21">
            <v>34.2143</v>
          </cell>
          <cell r="P21">
            <v>8171.945160982135</v>
          </cell>
          <cell r="Q21">
            <v>37.9428</v>
          </cell>
          <cell r="R21">
            <v>9062.482086557753</v>
          </cell>
          <cell r="S21">
            <v>49.869</v>
          </cell>
          <cell r="T21" t="str">
            <v>нижче -25</v>
          </cell>
          <cell r="U21" t="str">
            <v>нижче -25</v>
          </cell>
        </row>
        <row r="22">
          <cell r="B22">
            <v>96.2505</v>
          </cell>
          <cell r="C22">
            <v>2.0486</v>
          </cell>
          <cell r="D22">
            <v>0.6297</v>
          </cell>
          <cell r="E22">
            <v>0.0992</v>
          </cell>
          <cell r="F22">
            <v>0.0945</v>
          </cell>
          <cell r="G22">
            <v>0.0012</v>
          </cell>
          <cell r="H22">
            <v>0.0191</v>
          </cell>
          <cell r="I22">
            <v>0.0141</v>
          </cell>
          <cell r="J22">
            <v>0.0105</v>
          </cell>
          <cell r="K22">
            <v>0.0054</v>
          </cell>
          <cell r="L22">
            <v>0.68</v>
          </cell>
          <cell r="M22">
            <v>0.1472</v>
          </cell>
          <cell r="N22">
            <v>0.6973</v>
          </cell>
          <cell r="O22">
            <v>34.2149</v>
          </cell>
          <cell r="P22">
            <v>8172.088468520112</v>
          </cell>
          <cell r="Q22">
            <v>37.9435</v>
          </cell>
          <cell r="R22">
            <v>9062.649278685392</v>
          </cell>
          <cell r="S22">
            <v>49.869</v>
          </cell>
          <cell r="T22" t="str">
            <v>нижче -25</v>
          </cell>
          <cell r="U22" t="str">
            <v>нижче -25</v>
          </cell>
        </row>
        <row r="23">
          <cell r="B23">
            <v>96.205</v>
          </cell>
          <cell r="C23">
            <v>2.0838</v>
          </cell>
          <cell r="D23">
            <v>0.6379</v>
          </cell>
          <cell r="E23">
            <v>0.1015</v>
          </cell>
          <cell r="F23">
            <v>0.0965</v>
          </cell>
          <cell r="G23">
            <v>0.0013</v>
          </cell>
          <cell r="H23">
            <v>0.0194</v>
          </cell>
          <cell r="I23">
            <v>0.0144</v>
          </cell>
          <cell r="J23">
            <v>0.0105</v>
          </cell>
          <cell r="K23">
            <v>0.0049</v>
          </cell>
          <cell r="L23">
            <v>0.6752</v>
          </cell>
          <cell r="M23">
            <v>0.1496</v>
          </cell>
          <cell r="N23">
            <v>0.6977</v>
          </cell>
          <cell r="O23">
            <v>34.2333</v>
          </cell>
          <cell r="P23">
            <v>8176.483233018058</v>
          </cell>
          <cell r="Q23">
            <v>37.9633</v>
          </cell>
          <cell r="R23">
            <v>9067.378427438616</v>
          </cell>
          <cell r="S23">
            <v>49.8809</v>
          </cell>
          <cell r="T23" t="str">
            <v>нижче -25</v>
          </cell>
          <cell r="U23" t="str">
            <v>нижче -25</v>
          </cell>
        </row>
        <row r="24">
          <cell r="B24">
            <v>96.2601</v>
          </cell>
          <cell r="C24">
            <v>2.0255</v>
          </cell>
          <cell r="D24">
            <v>0.6265</v>
          </cell>
          <cell r="E24">
            <v>0.0994</v>
          </cell>
          <cell r="F24">
            <v>0.0944</v>
          </cell>
          <cell r="G24">
            <v>0.0012</v>
          </cell>
          <cell r="H24">
            <v>0.0188</v>
          </cell>
          <cell r="I24">
            <v>0.0136</v>
          </cell>
          <cell r="J24">
            <v>0.0098</v>
          </cell>
          <cell r="K24">
            <v>0.0092</v>
          </cell>
          <cell r="L24">
            <v>0.6952</v>
          </cell>
          <cell r="M24">
            <v>0.1464</v>
          </cell>
          <cell r="N24">
            <v>0.6971</v>
          </cell>
          <cell r="O24">
            <v>34.1992</v>
          </cell>
          <cell r="P24">
            <v>8168.338587943059</v>
          </cell>
          <cell r="Q24">
            <v>37.9264</v>
          </cell>
          <cell r="R24">
            <v>9058.565013853062</v>
          </cell>
          <cell r="S24">
            <v>49.851</v>
          </cell>
          <cell r="T24" t="str">
            <v>нижче -25</v>
          </cell>
          <cell r="U24" t="str">
            <v>нижче -25</v>
          </cell>
        </row>
        <row r="25">
          <cell r="B25">
            <v>96.1236</v>
          </cell>
          <cell r="C25">
            <v>2.1246</v>
          </cell>
          <cell r="D25">
            <v>0.655</v>
          </cell>
          <cell r="E25">
            <v>0.1036</v>
          </cell>
          <cell r="F25">
            <v>0.0982</v>
          </cell>
          <cell r="G25">
            <v>0.0012</v>
          </cell>
          <cell r="H25">
            <v>0.0197</v>
          </cell>
          <cell r="I25">
            <v>0.0141</v>
          </cell>
          <cell r="J25">
            <v>0.0099</v>
          </cell>
          <cell r="K25">
            <v>0.0051</v>
          </cell>
          <cell r="L25">
            <v>0.6911</v>
          </cell>
          <cell r="M25">
            <v>0.1539</v>
          </cell>
          <cell r="N25">
            <v>0.6983</v>
          </cell>
          <cell r="O25">
            <v>34.2483</v>
          </cell>
          <cell r="P25">
            <v>8180.065921467471</v>
          </cell>
          <cell r="Q25">
            <v>37.979</v>
          </cell>
          <cell r="R25">
            <v>9071.128308015668</v>
          </cell>
          <cell r="S25">
            <v>49.8794</v>
          </cell>
          <cell r="T25" t="str">
            <v>нижче -25</v>
          </cell>
          <cell r="U25">
            <v>-24.3</v>
          </cell>
        </row>
        <row r="26">
          <cell r="B26">
            <v>96.1575</v>
          </cell>
          <cell r="C26">
            <v>2.0718</v>
          </cell>
          <cell r="D26">
            <v>0.6489</v>
          </cell>
          <cell r="E26">
            <v>0.1038</v>
          </cell>
          <cell r="F26">
            <v>0.0992</v>
          </cell>
          <cell r="G26">
            <v>0.0013</v>
          </cell>
          <cell r="H26">
            <v>0.0202</v>
          </cell>
          <cell r="I26">
            <v>0.0148</v>
          </cell>
          <cell r="J26">
            <v>0.011</v>
          </cell>
          <cell r="K26">
            <v>0.0117</v>
          </cell>
          <cell r="L26">
            <v>0.7094</v>
          </cell>
          <cell r="M26">
            <v>0.1504</v>
          </cell>
          <cell r="N26">
            <v>0.6981</v>
          </cell>
          <cell r="O26">
            <v>34.2277</v>
          </cell>
          <cell r="P26">
            <v>8175.145695996943</v>
          </cell>
          <cell r="Q26">
            <v>37.9567</v>
          </cell>
          <cell r="R26">
            <v>9065.802044520875</v>
          </cell>
          <cell r="S26">
            <v>49.8575</v>
          </cell>
          <cell r="T26" t="str">
            <v>нижче -25</v>
          </cell>
          <cell r="U26" t="str">
            <v>нижче -25</v>
          </cell>
        </row>
        <row r="27">
          <cell r="B27">
            <v>96.022</v>
          </cell>
          <cell r="C27">
            <v>2.1625</v>
          </cell>
          <cell r="D27">
            <v>0.6734</v>
          </cell>
          <cell r="E27">
            <v>0.1078</v>
          </cell>
          <cell r="F27">
            <v>0.1041</v>
          </cell>
          <cell r="G27">
            <v>0.0013</v>
          </cell>
          <cell r="H27">
            <v>0.0219</v>
          </cell>
          <cell r="I27">
            <v>0.0162</v>
          </cell>
          <cell r="J27">
            <v>0.0127</v>
          </cell>
          <cell r="K27">
            <v>0.0053</v>
          </cell>
          <cell r="L27">
            <v>0.7064</v>
          </cell>
          <cell r="M27">
            <v>0.1665</v>
          </cell>
          <cell r="N27">
            <v>0.6993</v>
          </cell>
          <cell r="O27">
            <v>34.2744</v>
          </cell>
          <cell r="P27">
            <v>8186.299799369447</v>
          </cell>
          <cell r="Q27">
            <v>38.0066</v>
          </cell>
          <cell r="R27">
            <v>9077.720454762588</v>
          </cell>
          <cell r="S27">
            <v>49.8791</v>
          </cell>
          <cell r="T27">
            <v>-23.7</v>
          </cell>
          <cell r="U27">
            <v>-23.1</v>
          </cell>
        </row>
        <row r="28">
          <cell r="B28">
            <v>95.9679</v>
          </cell>
          <cell r="C28">
            <v>2.2173</v>
          </cell>
          <cell r="D28">
            <v>0.6778</v>
          </cell>
          <cell r="E28">
            <v>0.1061</v>
          </cell>
          <cell r="F28">
            <v>0.1014</v>
          </cell>
          <cell r="G28">
            <v>0.0012</v>
          </cell>
          <cell r="H28">
            <v>0.0209</v>
          </cell>
          <cell r="I28">
            <v>0.0156</v>
          </cell>
          <cell r="J28">
            <v>0.0123</v>
          </cell>
          <cell r="K28">
            <v>0.0089</v>
          </cell>
          <cell r="L28">
            <v>0.6993</v>
          </cell>
          <cell r="M28">
            <v>0.1712</v>
          </cell>
          <cell r="N28">
            <v>0.6996</v>
          </cell>
          <cell r="O28">
            <v>34.285</v>
          </cell>
          <cell r="P28">
            <v>8188.831565873698</v>
          </cell>
          <cell r="Q28">
            <v>38.0179</v>
          </cell>
          <cell r="R28">
            <v>9080.419413394477</v>
          </cell>
          <cell r="S28">
            <v>49.8836</v>
          </cell>
          <cell r="T28" t="str">
            <v>нижче -25</v>
          </cell>
          <cell r="U28" t="str">
            <v>нижче -25</v>
          </cell>
        </row>
        <row r="29">
          <cell r="B29">
            <v>96.0397</v>
          </cell>
          <cell r="C29">
            <v>2.176</v>
          </cell>
          <cell r="D29">
            <v>0.6877</v>
          </cell>
          <cell r="E29">
            <v>0.1109</v>
          </cell>
          <cell r="F29">
            <v>0.1069</v>
          </cell>
          <cell r="G29">
            <v>0.0013</v>
          </cell>
          <cell r="H29">
            <v>0.0224</v>
          </cell>
          <cell r="I29">
            <v>0.0166</v>
          </cell>
          <cell r="J29">
            <v>0.0126</v>
          </cell>
          <cell r="K29">
            <v>0.0065</v>
          </cell>
          <cell r="L29">
            <v>0.661</v>
          </cell>
          <cell r="M29">
            <v>0.1583</v>
          </cell>
          <cell r="N29">
            <v>0.6994</v>
          </cell>
          <cell r="O29">
            <v>34.3083</v>
          </cell>
          <cell r="P29">
            <v>8194.39667526512</v>
          </cell>
          <cell r="Q29">
            <v>38.0436</v>
          </cell>
          <cell r="R29">
            <v>9086.557752937804</v>
          </cell>
          <cell r="S29">
            <v>49.9255</v>
          </cell>
          <cell r="T29">
            <v>-21.9</v>
          </cell>
          <cell r="U29" t="str">
            <v>нижче -25</v>
          </cell>
        </row>
        <row r="30">
          <cell r="B30">
            <v>95.9725</v>
          </cell>
          <cell r="C30">
            <v>2.2338</v>
          </cell>
          <cell r="D30">
            <v>0.6869</v>
          </cell>
          <cell r="E30">
            <v>0.1097</v>
          </cell>
          <cell r="F30">
            <v>0.1047</v>
          </cell>
          <cell r="G30">
            <v>0.0013</v>
          </cell>
          <cell r="H30">
            <v>0.0216</v>
          </cell>
          <cell r="I30">
            <v>0.0156</v>
          </cell>
          <cell r="J30">
            <v>0.012</v>
          </cell>
          <cell r="K30">
            <v>0.0078</v>
          </cell>
          <cell r="L30">
            <v>0.6619</v>
          </cell>
          <cell r="M30">
            <v>0.1719</v>
          </cell>
          <cell r="N30">
            <v>0.6998</v>
          </cell>
          <cell r="O30">
            <v>34.3127</v>
          </cell>
          <cell r="P30">
            <v>8195.44759721028</v>
          </cell>
          <cell r="Q30">
            <v>38.0481</v>
          </cell>
          <cell r="R30">
            <v>9087.632559472628</v>
          </cell>
          <cell r="S30">
            <v>49.9177</v>
          </cell>
          <cell r="T30" t="str">
            <v>нижче -25</v>
          </cell>
          <cell r="U30" t="str">
            <v>нижче -25</v>
          </cell>
        </row>
        <row r="31">
          <cell r="B31">
            <v>96.004</v>
          </cell>
          <cell r="C31">
            <v>2.222</v>
          </cell>
          <cell r="D31">
            <v>0.6771</v>
          </cell>
          <cell r="E31">
            <v>0.1068</v>
          </cell>
          <cell r="F31">
            <v>0.0998</v>
          </cell>
          <cell r="G31">
            <v>0.0013</v>
          </cell>
          <cell r="H31">
            <v>0.0198</v>
          </cell>
          <cell r="I31">
            <v>0.0141</v>
          </cell>
          <cell r="J31">
            <v>0.0103</v>
          </cell>
          <cell r="K31">
            <v>0.0073</v>
          </cell>
          <cell r="L31">
            <v>0.6608</v>
          </cell>
          <cell r="M31">
            <v>0.1765</v>
          </cell>
          <cell r="N31">
            <v>0.6993</v>
          </cell>
          <cell r="O31">
            <v>34.2917</v>
          </cell>
          <cell r="P31">
            <v>8190.4318333811025</v>
          </cell>
          <cell r="Q31">
            <v>38.0256</v>
          </cell>
          <cell r="R31">
            <v>9082.258526798509</v>
          </cell>
          <cell r="S31">
            <v>49.9027</v>
          </cell>
        </row>
        <row r="32">
          <cell r="B32">
            <v>95.9671</v>
          </cell>
          <cell r="C32">
            <v>2.2381</v>
          </cell>
          <cell r="D32">
            <v>0.6848</v>
          </cell>
          <cell r="E32">
            <v>0.1095</v>
          </cell>
          <cell r="F32">
            <v>0.104</v>
          </cell>
          <cell r="G32">
            <v>0.0014</v>
          </cell>
          <cell r="H32">
            <v>0.0213</v>
          </cell>
          <cell r="I32">
            <v>0.0156</v>
          </cell>
          <cell r="J32">
            <v>0.0117</v>
          </cell>
          <cell r="K32">
            <v>0.0097</v>
          </cell>
          <cell r="L32">
            <v>0.6614</v>
          </cell>
          <cell r="M32">
            <v>0.1755</v>
          </cell>
          <cell r="N32">
            <v>0.6998</v>
          </cell>
          <cell r="O32">
            <v>34.3095</v>
          </cell>
          <cell r="P32">
            <v>8194.683290341072</v>
          </cell>
          <cell r="Q32">
            <v>38.0446</v>
          </cell>
          <cell r="R32">
            <v>9086.796598834433</v>
          </cell>
          <cell r="S32">
            <v>49.9125</v>
          </cell>
        </row>
        <row r="33">
          <cell r="B33">
            <v>95.8398</v>
          </cell>
          <cell r="C33">
            <v>2.3139</v>
          </cell>
          <cell r="D33">
            <v>0.7108</v>
          </cell>
          <cell r="E33">
            <v>0.1135</v>
          </cell>
          <cell r="F33">
            <v>0.1083</v>
          </cell>
          <cell r="G33">
            <v>0.0014</v>
          </cell>
          <cell r="H33">
            <v>0.0223</v>
          </cell>
          <cell r="I33">
            <v>0.0162</v>
          </cell>
          <cell r="J33">
            <v>0.0124</v>
          </cell>
          <cell r="K33">
            <v>0.0072</v>
          </cell>
          <cell r="L33">
            <v>0.6727</v>
          </cell>
          <cell r="M33">
            <v>0.1816</v>
          </cell>
          <cell r="N33">
            <v>0.7008</v>
          </cell>
          <cell r="O33">
            <v>34.3468</v>
          </cell>
          <cell r="P33">
            <v>8203.592242285278</v>
          </cell>
          <cell r="Q33">
            <v>38.0844</v>
          </cell>
          <cell r="R33">
            <v>9096.302665520207</v>
          </cell>
          <cell r="S33">
            <v>49.9267</v>
          </cell>
        </row>
        <row r="34">
          <cell r="B34">
            <v>95.9276</v>
          </cell>
          <cell r="C34">
            <v>2.2789</v>
          </cell>
          <cell r="D34">
            <v>0.7028</v>
          </cell>
          <cell r="E34">
            <v>0.111</v>
          </cell>
          <cell r="F34">
            <v>0.1056</v>
          </cell>
          <cell r="G34">
            <v>0.0013</v>
          </cell>
          <cell r="H34">
            <v>0.0218</v>
          </cell>
          <cell r="I34">
            <v>0.0161</v>
          </cell>
          <cell r="J34">
            <v>0.0128</v>
          </cell>
          <cell r="K34">
            <v>0.009</v>
          </cell>
          <cell r="L34">
            <v>0.6382</v>
          </cell>
          <cell r="M34">
            <v>0.1749</v>
          </cell>
          <cell r="N34">
            <v>0.7002</v>
          </cell>
          <cell r="O34">
            <v>34.3424</v>
          </cell>
          <cell r="P34">
            <v>8202.541320340115</v>
          </cell>
          <cell r="Q34">
            <v>38.0802</v>
          </cell>
          <cell r="R34">
            <v>9095.29951275437</v>
          </cell>
          <cell r="S34">
            <v>49.9438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SheetLayoutView="100" workbookViewId="0" topLeftCell="A10">
      <selection activeCell="Z32" sqref="Z32:Z33"/>
    </sheetView>
  </sheetViews>
  <sheetFormatPr defaultColWidth="9.00390625" defaultRowHeight="12.75"/>
  <cols>
    <col min="1" max="1" width="4.75390625" style="0" customWidth="1"/>
    <col min="2" max="19" width="7.125" style="0" customWidth="1"/>
    <col min="20" max="20" width="8.625" style="0" customWidth="1"/>
    <col min="21" max="21" width="8.25390625" style="0" customWidth="1"/>
    <col min="22" max="22" width="6.625" style="0" customWidth="1"/>
    <col min="23" max="23" width="7.75390625" style="0" customWidth="1"/>
    <col min="24" max="24" width="8.25390625" style="0" customWidth="1"/>
    <col min="25" max="25" width="7.75390625" style="0" customWidth="1"/>
    <col min="28" max="28" width="9.125" style="5" customWidth="1"/>
  </cols>
  <sheetData>
    <row r="1" spans="2:26" ht="12.75">
      <c r="B1" s="2"/>
      <c r="C1" s="2"/>
      <c r="D1" s="2"/>
      <c r="E1" s="2"/>
      <c r="F1" s="2"/>
      <c r="H1" s="2"/>
      <c r="I1" s="2"/>
      <c r="J1" s="2"/>
      <c r="K1" s="2"/>
      <c r="L1" s="3"/>
      <c r="M1" s="3"/>
      <c r="N1" s="3"/>
      <c r="O1" s="3"/>
      <c r="P1" s="3"/>
      <c r="Q1" s="3"/>
      <c r="R1" s="2" t="s">
        <v>3</v>
      </c>
      <c r="S1" s="3"/>
      <c r="T1" s="3"/>
      <c r="U1" s="3"/>
      <c r="V1" s="3"/>
      <c r="W1" s="3"/>
      <c r="X1" s="3"/>
      <c r="Y1" s="3"/>
      <c r="Z1" s="3"/>
    </row>
    <row r="2" spans="2:26" ht="12.75">
      <c r="B2" s="2"/>
      <c r="C2" s="2"/>
      <c r="D2" s="2"/>
      <c r="E2" s="2"/>
      <c r="F2" s="2"/>
      <c r="H2" s="2"/>
      <c r="I2" s="2"/>
      <c r="J2" s="2"/>
      <c r="K2" s="2"/>
      <c r="L2" s="3"/>
      <c r="M2" s="3"/>
      <c r="N2" s="3"/>
      <c r="O2" s="3"/>
      <c r="P2" s="3"/>
      <c r="Q2" s="3"/>
      <c r="R2" s="2" t="s">
        <v>15</v>
      </c>
      <c r="S2" s="3"/>
      <c r="T2" s="3"/>
      <c r="U2" s="3"/>
      <c r="V2" s="49"/>
      <c r="W2" s="50"/>
      <c r="X2" s="50"/>
      <c r="Y2" s="3"/>
      <c r="Z2" s="3"/>
    </row>
    <row r="3" spans="2:26" ht="12.75">
      <c r="B3" s="2"/>
      <c r="C3" s="2"/>
      <c r="D3" s="2"/>
      <c r="E3" s="2"/>
      <c r="F3" s="2"/>
      <c r="H3" s="2"/>
      <c r="I3" s="2"/>
      <c r="J3" s="2"/>
      <c r="K3" s="2"/>
      <c r="L3" s="3"/>
      <c r="M3" s="3"/>
      <c r="N3" s="3"/>
      <c r="O3" s="3"/>
      <c r="P3" s="3"/>
      <c r="Q3" s="3"/>
      <c r="R3" s="6" t="s">
        <v>16</v>
      </c>
      <c r="S3" s="3"/>
      <c r="T3" s="3"/>
      <c r="U3" s="3"/>
      <c r="V3" s="3"/>
      <c r="W3" s="3"/>
      <c r="X3" s="3"/>
      <c r="Y3" s="3"/>
      <c r="Z3" s="3"/>
    </row>
    <row r="4" spans="2:26" ht="12.75">
      <c r="B4" s="2"/>
      <c r="C4" s="2"/>
      <c r="D4" s="2"/>
      <c r="E4" s="2"/>
      <c r="F4" s="2"/>
      <c r="H4" s="2"/>
      <c r="I4" s="2"/>
      <c r="J4" s="2"/>
      <c r="K4" s="2"/>
      <c r="L4" s="3"/>
      <c r="M4" s="3"/>
      <c r="N4" s="3"/>
      <c r="O4" s="3"/>
      <c r="P4" s="3"/>
      <c r="Q4" s="3"/>
      <c r="R4" s="2" t="s">
        <v>2</v>
      </c>
      <c r="S4" s="3"/>
      <c r="T4" s="3"/>
      <c r="U4" s="3"/>
      <c r="V4" s="3"/>
      <c r="W4" s="3"/>
      <c r="X4" s="3"/>
      <c r="Y4" s="3"/>
      <c r="Z4" s="3"/>
    </row>
    <row r="5" spans="2:26" ht="12.75">
      <c r="B5" s="2"/>
      <c r="C5" s="2"/>
      <c r="D5" s="2"/>
      <c r="E5" s="2"/>
      <c r="F5" s="2"/>
      <c r="H5" s="2"/>
      <c r="I5" s="2"/>
      <c r="J5" s="2"/>
      <c r="K5" s="2"/>
      <c r="L5" s="3"/>
      <c r="M5" s="3"/>
      <c r="N5" s="3"/>
      <c r="O5" s="3"/>
      <c r="P5" s="3"/>
      <c r="Q5" s="3"/>
      <c r="R5" s="2" t="s">
        <v>27</v>
      </c>
      <c r="S5" s="3"/>
      <c r="T5" s="3"/>
      <c r="U5" s="3"/>
      <c r="V5" s="3"/>
      <c r="W5" s="3"/>
      <c r="X5" s="3"/>
      <c r="Y5" s="3"/>
      <c r="Z5" s="3"/>
    </row>
    <row r="6" spans="1:26" ht="45.7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4"/>
      <c r="Z6" s="15"/>
    </row>
    <row r="7" spans="1:26" ht="18.75" customHeight="1">
      <c r="A7" s="51" t="s">
        <v>29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3"/>
      <c r="Z7" s="3"/>
    </row>
    <row r="8" spans="1:26" ht="18" customHeight="1">
      <c r="A8" s="53" t="s">
        <v>17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3"/>
      <c r="Z8" s="3"/>
    </row>
    <row r="9" spans="1:28" ht="32.25" customHeight="1">
      <c r="A9" s="37" t="s">
        <v>8</v>
      </c>
      <c r="B9" s="43" t="s">
        <v>14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5"/>
      <c r="N9" s="46" t="s">
        <v>18</v>
      </c>
      <c r="O9" s="47"/>
      <c r="P9" s="47"/>
      <c r="Q9" s="47"/>
      <c r="R9" s="47"/>
      <c r="S9" s="48"/>
      <c r="T9" s="31" t="s">
        <v>12</v>
      </c>
      <c r="U9" s="34" t="s">
        <v>13</v>
      </c>
      <c r="V9" s="30" t="s">
        <v>9</v>
      </c>
      <c r="W9" s="30" t="s">
        <v>10</v>
      </c>
      <c r="X9" s="30" t="s">
        <v>11</v>
      </c>
      <c r="Y9" s="3"/>
      <c r="AA9" s="5"/>
      <c r="AB9"/>
    </row>
    <row r="10" spans="1:28" ht="48.75" customHeight="1">
      <c r="A10" s="38"/>
      <c r="B10" s="26" t="s">
        <v>30</v>
      </c>
      <c r="C10" s="26" t="s">
        <v>31</v>
      </c>
      <c r="D10" s="26" t="s">
        <v>32</v>
      </c>
      <c r="E10" s="26" t="s">
        <v>33</v>
      </c>
      <c r="F10" s="26" t="s">
        <v>34</v>
      </c>
      <c r="G10" s="26" t="s">
        <v>35</v>
      </c>
      <c r="H10" s="26" t="s">
        <v>36</v>
      </c>
      <c r="I10" s="26" t="s">
        <v>37</v>
      </c>
      <c r="J10" s="26" t="s">
        <v>38</v>
      </c>
      <c r="K10" s="26" t="s">
        <v>39</v>
      </c>
      <c r="L10" s="27" t="s">
        <v>40</v>
      </c>
      <c r="M10" s="27" t="s">
        <v>41</v>
      </c>
      <c r="N10" s="40" t="s">
        <v>19</v>
      </c>
      <c r="O10" s="40" t="s">
        <v>20</v>
      </c>
      <c r="P10" s="40" t="s">
        <v>5</v>
      </c>
      <c r="Q10" s="40" t="s">
        <v>4</v>
      </c>
      <c r="R10" s="40" t="s">
        <v>6</v>
      </c>
      <c r="S10" s="40" t="s">
        <v>7</v>
      </c>
      <c r="T10" s="32"/>
      <c r="U10" s="35"/>
      <c r="V10" s="30"/>
      <c r="W10" s="30"/>
      <c r="X10" s="30"/>
      <c r="Y10" s="3"/>
      <c r="AA10" s="5"/>
      <c r="AB10"/>
    </row>
    <row r="11" spans="1:28" ht="15.75" customHeight="1">
      <c r="A11" s="38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8"/>
      <c r="M11" s="28"/>
      <c r="N11" s="41"/>
      <c r="O11" s="41"/>
      <c r="P11" s="41"/>
      <c r="Q11" s="41"/>
      <c r="R11" s="41"/>
      <c r="S11" s="41"/>
      <c r="T11" s="32"/>
      <c r="U11" s="35"/>
      <c r="V11" s="30"/>
      <c r="W11" s="30"/>
      <c r="X11" s="30"/>
      <c r="Y11" s="3"/>
      <c r="AA11" s="5"/>
      <c r="AB11"/>
    </row>
    <row r="12" spans="1:28" ht="21" customHeight="1">
      <c r="A12" s="39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9"/>
      <c r="M12" s="29"/>
      <c r="N12" s="42"/>
      <c r="O12" s="42"/>
      <c r="P12" s="42"/>
      <c r="Q12" s="42"/>
      <c r="R12" s="42"/>
      <c r="S12" s="42"/>
      <c r="T12" s="33"/>
      <c r="U12" s="36"/>
      <c r="V12" s="30"/>
      <c r="W12" s="30"/>
      <c r="X12" s="30"/>
      <c r="Y12" s="3"/>
      <c r="AA12" s="5"/>
      <c r="AB12"/>
    </row>
    <row r="13" spans="1:27" s="8" customFormat="1" ht="12.75">
      <c r="A13" s="16">
        <v>1</v>
      </c>
      <c r="B13" s="11">
        <f>'[1]лют'!B14</f>
        <v>96.4811</v>
      </c>
      <c r="C13" s="11">
        <f>'[1]лют'!C14</f>
        <v>1.8946</v>
      </c>
      <c r="D13" s="11">
        <f>'[1]лют'!D14</f>
        <v>0.5885</v>
      </c>
      <c r="E13" s="11">
        <f>'[1]лют'!E14</f>
        <v>0.0953</v>
      </c>
      <c r="F13" s="11">
        <f>'[1]лют'!F14</f>
        <v>0.0906</v>
      </c>
      <c r="G13" s="11">
        <f>'[1]лют'!G14</f>
        <v>0.002</v>
      </c>
      <c r="H13" s="11">
        <f>'[1]лют'!H14</f>
        <v>0.0119</v>
      </c>
      <c r="I13" s="11">
        <f>'[1]лют'!I14</f>
        <v>0.0097</v>
      </c>
      <c r="J13" s="11">
        <f>'[1]лют'!J14</f>
        <v>0.0027</v>
      </c>
      <c r="K13" s="11">
        <f>'[1]лют'!K14</f>
        <v>0.01</v>
      </c>
      <c r="L13" s="11">
        <f>'[1]лют'!L14</f>
        <v>0.6847</v>
      </c>
      <c r="M13" s="11">
        <f>'[1]лют'!M14</f>
        <v>0.1286</v>
      </c>
      <c r="N13" s="11">
        <f>'[1]лют'!N14</f>
        <v>0.6951</v>
      </c>
      <c r="O13" s="11">
        <f>'[1]лют'!O14</f>
        <v>34.1291</v>
      </c>
      <c r="P13" s="17">
        <f>'[1]лют'!P14</f>
        <v>8151.595490589471</v>
      </c>
      <c r="Q13" s="11">
        <f>'[1]лют'!Q14</f>
        <v>37.8517</v>
      </c>
      <c r="R13" s="17">
        <f>'[1]лют'!R14</f>
        <v>9040.72322537499</v>
      </c>
      <c r="S13" s="11">
        <f>'[1]лют'!S14</f>
        <v>49.8258</v>
      </c>
      <c r="T13" s="7">
        <f>'[1]лют'!T14</f>
        <v>-24.3</v>
      </c>
      <c r="U13" s="7">
        <f>'[1]лют'!U14</f>
        <v>-23.2</v>
      </c>
      <c r="V13" s="11"/>
      <c r="W13" s="11"/>
      <c r="X13" s="11"/>
      <c r="Z13" s="9">
        <f aca="true" t="shared" si="0" ref="Z13:Z33">SUM(B13:M13)</f>
        <v>99.99969999999999</v>
      </c>
      <c r="AA13" s="10" t="str">
        <f>IF(Z13=100,"ОК"," ")</f>
        <v> </v>
      </c>
    </row>
    <row r="14" spans="1:27" s="8" customFormat="1" ht="13.5" customHeight="1">
      <c r="A14" s="16">
        <v>2</v>
      </c>
      <c r="B14" s="11">
        <f>'[1]лют'!B15</f>
        <v>96.5111</v>
      </c>
      <c r="C14" s="11">
        <f>'[1]лют'!C15</f>
        <v>1.8548</v>
      </c>
      <c r="D14" s="11">
        <f>'[1]лют'!D15</f>
        <v>0.5802</v>
      </c>
      <c r="E14" s="11">
        <f>'[1]лют'!E15</f>
        <v>0.0951</v>
      </c>
      <c r="F14" s="11">
        <f>'[1]лют'!F15</f>
        <v>0.0909</v>
      </c>
      <c r="G14" s="11">
        <f>'[1]лют'!G15</f>
        <v>0.0025</v>
      </c>
      <c r="H14" s="11">
        <f>'[1]лют'!H15</f>
        <v>0.012</v>
      </c>
      <c r="I14" s="11">
        <f>'[1]лют'!I15</f>
        <v>0.0096</v>
      </c>
      <c r="J14" s="11">
        <f>'[1]лют'!J15</f>
        <v>0.0048</v>
      </c>
      <c r="K14" s="11">
        <f>'[1]лют'!K15</f>
        <v>0.0102</v>
      </c>
      <c r="L14" s="11">
        <f>'[1]лют'!L15</f>
        <v>0.7016</v>
      </c>
      <c r="M14" s="11">
        <f>'[1]лют'!M15</f>
        <v>0.1271</v>
      </c>
      <c r="N14" s="11">
        <f>'[1]лют'!N15</f>
        <v>0.6949</v>
      </c>
      <c r="O14" s="11">
        <f>'[1]лют'!O15</f>
        <v>34.1122</v>
      </c>
      <c r="P14" s="17">
        <f>'[1]лют'!P15</f>
        <v>8147.5589949364685</v>
      </c>
      <c r="Q14" s="11">
        <f>'[1]лют'!Q15</f>
        <v>37.8333</v>
      </c>
      <c r="R14" s="17">
        <f>'[1]лют'!R15</f>
        <v>9036.328460877043</v>
      </c>
      <c r="S14" s="11">
        <f>'[1]лют'!S15</f>
        <v>49.8086</v>
      </c>
      <c r="T14" s="7">
        <f>'[1]лют'!T15</f>
        <v>-23.6</v>
      </c>
      <c r="U14" s="7">
        <f>'[1]лют'!U15</f>
        <v>-23.5</v>
      </c>
      <c r="V14" s="11"/>
      <c r="W14" s="11"/>
      <c r="X14" s="11"/>
      <c r="Z14" s="9">
        <f t="shared" si="0"/>
        <v>99.99990000000001</v>
      </c>
      <c r="AA14" s="10" t="str">
        <f>IF(Z14=100,"ОК"," ")</f>
        <v> </v>
      </c>
    </row>
    <row r="15" spans="1:27" s="8" customFormat="1" ht="12.75">
      <c r="A15" s="16">
        <v>3</v>
      </c>
      <c r="B15" s="11">
        <f>'[1]лют'!B16</f>
        <v>96.4312</v>
      </c>
      <c r="C15" s="11">
        <f>'[1]лют'!C16</f>
        <v>1.9122</v>
      </c>
      <c r="D15" s="11">
        <f>'[1]лют'!D16</f>
        <v>0.592</v>
      </c>
      <c r="E15" s="11">
        <f>'[1]лют'!E16</f>
        <v>0.0943</v>
      </c>
      <c r="F15" s="11">
        <f>'[1]лют'!F16</f>
        <v>0.0906</v>
      </c>
      <c r="G15" s="11">
        <f>'[1]лют'!G16</f>
        <v>0.0012</v>
      </c>
      <c r="H15" s="11">
        <f>'[1]лют'!H16</f>
        <v>0.0185</v>
      </c>
      <c r="I15" s="11">
        <f>'[1]лют'!I16</f>
        <v>0.0135</v>
      </c>
      <c r="J15" s="11">
        <f>'[1]лют'!J16</f>
        <v>0.01</v>
      </c>
      <c r="K15" s="11">
        <f>'[1]лют'!K16</f>
        <v>0.0125</v>
      </c>
      <c r="L15" s="11">
        <f>'[1]лют'!L16</f>
        <v>0.689</v>
      </c>
      <c r="M15" s="11">
        <f>'[1]лют'!M16</f>
        <v>0.135</v>
      </c>
      <c r="N15" s="11">
        <f>'[1]лют'!N16</f>
        <v>0.6958</v>
      </c>
      <c r="O15" s="11">
        <f>'[1]лют'!O16</f>
        <v>34.1495</v>
      </c>
      <c r="P15" s="17">
        <f>'[1]лют'!P16</f>
        <v>8156.467946880673</v>
      </c>
      <c r="Q15" s="11">
        <f>'[1]лют'!Q16</f>
        <v>37.8733</v>
      </c>
      <c r="R15" s="17">
        <f>'[1]лют'!R16</f>
        <v>9045.882296742144</v>
      </c>
      <c r="S15" s="11">
        <f>'[1]лют'!S16</f>
        <v>49.8302</v>
      </c>
      <c r="T15" s="7" t="str">
        <f>'[1]лют'!T16</f>
        <v>нижче -25</v>
      </c>
      <c r="U15" s="7">
        <f>'[1]лют'!U16</f>
        <v>-22.9</v>
      </c>
      <c r="V15" s="11"/>
      <c r="W15" s="11"/>
      <c r="X15" s="11"/>
      <c r="Z15" s="9">
        <f t="shared" si="0"/>
        <v>100</v>
      </c>
      <c r="AA15" s="10" t="str">
        <f>IF(Z15=100,"ОК"," ")</f>
        <v>ОК</v>
      </c>
    </row>
    <row r="16" spans="1:27" s="8" customFormat="1" ht="12.75">
      <c r="A16" s="16">
        <v>4</v>
      </c>
      <c r="B16" s="11">
        <f>'[1]лют'!B17</f>
        <v>96.395</v>
      </c>
      <c r="C16" s="11">
        <f>'[1]лют'!C17</f>
        <v>1.959</v>
      </c>
      <c r="D16" s="11">
        <f>'[1]лют'!D17</f>
        <v>0.603</v>
      </c>
      <c r="E16" s="11">
        <f>'[1]лют'!E17</f>
        <v>0.0955</v>
      </c>
      <c r="F16" s="11">
        <f>'[1]лют'!F17</f>
        <v>0.0911</v>
      </c>
      <c r="G16" s="11">
        <f>'[1]лют'!G17</f>
        <v>0.0011</v>
      </c>
      <c r="H16" s="11">
        <f>'[1]лют'!H17</f>
        <v>0.0183</v>
      </c>
      <c r="I16" s="11">
        <f>'[1]лют'!I17</f>
        <v>0.0133</v>
      </c>
      <c r="J16" s="11">
        <f>'[1]лют'!J17</f>
        <v>0.0102</v>
      </c>
      <c r="K16" s="11">
        <f>'[1]лют'!K17</f>
        <v>0.0057</v>
      </c>
      <c r="L16" s="11">
        <f>'[1]лют'!L17</f>
        <v>0.6694</v>
      </c>
      <c r="M16" s="11">
        <f>'[1]лют'!M17</f>
        <v>0.1386</v>
      </c>
      <c r="N16" s="11">
        <f>'[1]лют'!N17</f>
        <v>0.6961</v>
      </c>
      <c r="O16" s="11">
        <f>'[1]лют'!O17</f>
        <v>34.1762</v>
      </c>
      <c r="P16" s="17">
        <f>'[1]лют'!P17</f>
        <v>8162.845132320628</v>
      </c>
      <c r="Q16" s="11">
        <f>'[1]лют'!Q17</f>
        <v>37.9022</v>
      </c>
      <c r="R16" s="17">
        <f>'[1]лют'!R17</f>
        <v>9052.784943154677</v>
      </c>
      <c r="S16" s="11">
        <f>'[1]лют'!S17</f>
        <v>49.8565</v>
      </c>
      <c r="T16" s="7">
        <f>'[1]лют'!T17</f>
        <v>-21.5</v>
      </c>
      <c r="U16" s="7">
        <f>'[1]лют'!U17</f>
        <v>-20.7</v>
      </c>
      <c r="V16" s="11"/>
      <c r="W16" s="11"/>
      <c r="X16" s="11"/>
      <c r="Z16" s="9">
        <f t="shared" si="0"/>
        <v>100.00019999999998</v>
      </c>
      <c r="AA16" s="10" t="str">
        <f>IF(Z16=100,"ОК"," ")</f>
        <v> </v>
      </c>
    </row>
    <row r="17" spans="1:27" s="8" customFormat="1" ht="12.75">
      <c r="A17" s="16">
        <v>5</v>
      </c>
      <c r="B17" s="11">
        <f>'[1]лют'!B18</f>
        <v>96.3254</v>
      </c>
      <c r="C17" s="11">
        <f>'[1]лют'!C18</f>
        <v>1.9859</v>
      </c>
      <c r="D17" s="11">
        <f>'[1]лют'!D18</f>
        <v>0.6187</v>
      </c>
      <c r="E17" s="11">
        <f>'[1]лют'!E18</f>
        <v>0.0979</v>
      </c>
      <c r="F17" s="11">
        <f>'[1]лют'!F18</f>
        <v>0.0942</v>
      </c>
      <c r="G17" s="11">
        <f>'[1]лют'!G18</f>
        <v>0.0013</v>
      </c>
      <c r="H17" s="11">
        <f>'[1]лют'!H18</f>
        <v>0.0193</v>
      </c>
      <c r="I17" s="11">
        <f>'[1]лют'!I18</f>
        <v>0.014</v>
      </c>
      <c r="J17" s="11">
        <f>'[1]лют'!J18</f>
        <v>0.0109</v>
      </c>
      <c r="K17" s="11">
        <f>'[1]лют'!K18</f>
        <v>0.0086</v>
      </c>
      <c r="L17" s="11">
        <f>'[1]лют'!L18</f>
        <v>0.6856</v>
      </c>
      <c r="M17" s="11">
        <f>'[1]лют'!M18</f>
        <v>0.1384</v>
      </c>
      <c r="N17" s="11">
        <f>'[1]лют'!N18</f>
        <v>0.6967</v>
      </c>
      <c r="O17" s="11">
        <f>'[1]лют'!O18</f>
        <v>34.1921</v>
      </c>
      <c r="P17" s="17">
        <f>'[1]лют'!P18</f>
        <v>8166.642782077006</v>
      </c>
      <c r="Q17" s="11">
        <f>'[1]лют'!Q18</f>
        <v>37.9191</v>
      </c>
      <c r="R17" s="17">
        <f>'[1]лют'!R18</f>
        <v>9056.821438807681</v>
      </c>
      <c r="S17" s="11">
        <f>'[1]лют'!S18</f>
        <v>49.8572</v>
      </c>
      <c r="T17" s="7">
        <f>'[1]лют'!T18</f>
        <v>-24.4</v>
      </c>
      <c r="U17" s="7">
        <f>'[1]лют'!U18</f>
        <v>-23.8</v>
      </c>
      <c r="V17" s="11"/>
      <c r="W17" s="11"/>
      <c r="X17" s="11"/>
      <c r="Z17" s="9">
        <f t="shared" si="0"/>
        <v>100.0002</v>
      </c>
      <c r="AA17" s="10"/>
    </row>
    <row r="18" spans="1:27" s="8" customFormat="1" ht="12.75">
      <c r="A18" s="16">
        <v>8</v>
      </c>
      <c r="B18" s="11">
        <f>'[1]лют'!B19</f>
        <v>96.3551</v>
      </c>
      <c r="C18" s="11">
        <f>'[1]лют'!C19</f>
        <v>1.9744</v>
      </c>
      <c r="D18" s="11">
        <f>'[1]лют'!D19</f>
        <v>0.6071</v>
      </c>
      <c r="E18" s="11">
        <f>'[1]лют'!E19</f>
        <v>0.0962</v>
      </c>
      <c r="F18" s="11">
        <f>'[1]лют'!F19</f>
        <v>0.0912</v>
      </c>
      <c r="G18" s="11">
        <f>'[1]лют'!G19</f>
        <v>0.0012</v>
      </c>
      <c r="H18" s="11">
        <f>'[1]лют'!H19</f>
        <v>0.0184</v>
      </c>
      <c r="I18" s="11">
        <f>'[1]лют'!I19</f>
        <v>0.0135</v>
      </c>
      <c r="J18" s="11">
        <f>'[1]лют'!J19</f>
        <v>0.01</v>
      </c>
      <c r="K18" s="11">
        <f>'[1]лют'!K19</f>
        <v>0.008</v>
      </c>
      <c r="L18" s="11">
        <f>'[1]лют'!L19</f>
        <v>0.6826</v>
      </c>
      <c r="M18" s="11">
        <f>'[1]лют'!M19</f>
        <v>0.1423</v>
      </c>
      <c r="N18" s="11">
        <f>'[1]лют'!N19</f>
        <v>0.6964</v>
      </c>
      <c r="O18" s="11">
        <f>'[1]лют'!O19</f>
        <v>34.1767</v>
      </c>
      <c r="P18" s="17">
        <f>'[1]лют'!P19</f>
        <v>8162.96455526894</v>
      </c>
      <c r="Q18" s="11">
        <f>'[1]лют'!Q19</f>
        <v>37.9026</v>
      </c>
      <c r="R18" s="17">
        <f>'[1]лют'!R19</f>
        <v>9052.880481513328</v>
      </c>
      <c r="S18" s="11">
        <f>'[1]лют'!S19</f>
        <v>49.8468</v>
      </c>
      <c r="T18" s="7" t="str">
        <f>'[1]лют'!T19</f>
        <v>нижче -25</v>
      </c>
      <c r="U18" s="17">
        <f>'[1]лют'!U19</f>
        <v>-24.5</v>
      </c>
      <c r="V18" s="11"/>
      <c r="W18" s="11"/>
      <c r="X18" s="11"/>
      <c r="Z18" s="9">
        <f t="shared" si="0"/>
        <v>99.99999999999999</v>
      </c>
      <c r="AA18" s="10"/>
    </row>
    <row r="19" spans="1:27" s="8" customFormat="1" ht="12.75">
      <c r="A19" s="16">
        <v>9</v>
      </c>
      <c r="B19" s="11">
        <f>'[1]лют'!B20</f>
        <v>96.2903</v>
      </c>
      <c r="C19" s="11">
        <f>'[1]лют'!C20</f>
        <v>2.012</v>
      </c>
      <c r="D19" s="11">
        <f>'[1]лют'!D20</f>
        <v>0.6246</v>
      </c>
      <c r="E19" s="11">
        <f>'[1]лют'!E20</f>
        <v>0.0996</v>
      </c>
      <c r="F19" s="11">
        <f>'[1]лют'!F20</f>
        <v>0.0953</v>
      </c>
      <c r="G19" s="11">
        <f>'[1]лют'!G20</f>
        <v>0.0013</v>
      </c>
      <c r="H19" s="11">
        <f>'[1]лют'!H20</f>
        <v>0.0194</v>
      </c>
      <c r="I19" s="11">
        <f>'[1]лют'!I20</f>
        <v>0.0144</v>
      </c>
      <c r="J19" s="11">
        <f>'[1]лют'!J20</f>
        <v>0.0109</v>
      </c>
      <c r="K19" s="11">
        <f>'[1]лют'!K20</f>
        <v>0.0062</v>
      </c>
      <c r="L19" s="11">
        <f>'[1]лют'!L20</f>
        <v>0.6811</v>
      </c>
      <c r="M19" s="11">
        <f>'[1]лют'!M20</f>
        <v>0.145</v>
      </c>
      <c r="N19" s="11">
        <f>'[1]лют'!N20</f>
        <v>0.697</v>
      </c>
      <c r="O19" s="11">
        <f>'[1]лют'!O20</f>
        <v>34.2049</v>
      </c>
      <c r="P19" s="17">
        <f>'[1]лют'!P20</f>
        <v>8169.700009553837</v>
      </c>
      <c r="Q19" s="11">
        <f>'[1]лют'!Q20</f>
        <v>37.9328</v>
      </c>
      <c r="R19" s="17">
        <f>'[1]лют'!R20</f>
        <v>9060.09362759148</v>
      </c>
      <c r="S19" s="11">
        <f>'[1]лют'!S20</f>
        <v>49.8636</v>
      </c>
      <c r="T19" s="7" t="str">
        <f>'[1]лют'!T20</f>
        <v>нижче -25</v>
      </c>
      <c r="U19" s="17" t="str">
        <f>'[1]лют'!U20</f>
        <v>нижче -25</v>
      </c>
      <c r="V19" s="11"/>
      <c r="W19" s="11"/>
      <c r="X19" s="11"/>
      <c r="Z19" s="9">
        <f t="shared" si="0"/>
        <v>100.0001</v>
      </c>
      <c r="AA19" s="10"/>
    </row>
    <row r="20" spans="1:27" s="8" customFormat="1" ht="12.75">
      <c r="A20" s="16">
        <v>10</v>
      </c>
      <c r="B20" s="11">
        <f>'[1]лют'!B21</f>
        <v>96.2606</v>
      </c>
      <c r="C20" s="11">
        <f>'[1]лют'!C21</f>
        <v>2.0364</v>
      </c>
      <c r="D20" s="11">
        <f>'[1]лют'!D21</f>
        <v>0.6265</v>
      </c>
      <c r="E20" s="11">
        <f>'[1]лют'!E21</f>
        <v>0.1002</v>
      </c>
      <c r="F20" s="11">
        <f>'[1]лют'!F21</f>
        <v>0.0961</v>
      </c>
      <c r="G20" s="11">
        <f>'[1]лют'!G21</f>
        <v>0.0012</v>
      </c>
      <c r="H20" s="11">
        <f>'[1]лют'!H21</f>
        <v>0.0197</v>
      </c>
      <c r="I20" s="11">
        <f>'[1]лют'!I21</f>
        <v>0.0147</v>
      </c>
      <c r="J20" s="11">
        <f>'[1]лют'!J21</f>
        <v>0.0114</v>
      </c>
      <c r="K20" s="11">
        <f>'[1]лют'!K21</f>
        <v>0.0057</v>
      </c>
      <c r="L20" s="11">
        <f>'[1]лют'!L21</f>
        <v>0.6829</v>
      </c>
      <c r="M20" s="11">
        <f>'[1]лют'!M21</f>
        <v>0.1446</v>
      </c>
      <c r="N20" s="11">
        <f>'[1]лют'!N21</f>
        <v>0.6972</v>
      </c>
      <c r="O20" s="11">
        <f>'[1]лют'!O21</f>
        <v>34.2143</v>
      </c>
      <c r="P20" s="17">
        <f>'[1]лют'!P21</f>
        <v>8171.945160982135</v>
      </c>
      <c r="Q20" s="11">
        <f>'[1]лют'!Q21</f>
        <v>37.9428</v>
      </c>
      <c r="R20" s="17">
        <f>'[1]лют'!R21</f>
        <v>9062.482086557753</v>
      </c>
      <c r="S20" s="11">
        <f>'[1]лют'!S21</f>
        <v>49.869</v>
      </c>
      <c r="T20" s="7" t="str">
        <f>'[1]лют'!T21</f>
        <v>нижче -25</v>
      </c>
      <c r="U20" s="17" t="str">
        <f>'[1]лют'!U21</f>
        <v>нижче -25</v>
      </c>
      <c r="V20" s="11"/>
      <c r="W20" s="11"/>
      <c r="X20" s="11"/>
      <c r="Z20" s="9">
        <f t="shared" si="0"/>
        <v>100</v>
      </c>
      <c r="AA20" s="10"/>
    </row>
    <row r="21" spans="1:27" s="8" customFormat="1" ht="12.75">
      <c r="A21" s="16">
        <v>11</v>
      </c>
      <c r="B21" s="11">
        <f>'[1]лют'!B22</f>
        <v>96.2505</v>
      </c>
      <c r="C21" s="11">
        <f>'[1]лют'!C22</f>
        <v>2.0486</v>
      </c>
      <c r="D21" s="11">
        <f>'[1]лют'!D22</f>
        <v>0.6297</v>
      </c>
      <c r="E21" s="11">
        <f>'[1]лют'!E22</f>
        <v>0.0992</v>
      </c>
      <c r="F21" s="11">
        <f>'[1]лют'!F22</f>
        <v>0.0945</v>
      </c>
      <c r="G21" s="11">
        <f>'[1]лют'!G22</f>
        <v>0.0012</v>
      </c>
      <c r="H21" s="11">
        <f>'[1]лют'!H22</f>
        <v>0.0191</v>
      </c>
      <c r="I21" s="11">
        <f>'[1]лют'!I22</f>
        <v>0.0141</v>
      </c>
      <c r="J21" s="11">
        <f>'[1]лют'!J22</f>
        <v>0.0105</v>
      </c>
      <c r="K21" s="11">
        <f>'[1]лют'!K22</f>
        <v>0.0054</v>
      </c>
      <c r="L21" s="11">
        <f>'[1]лют'!L22</f>
        <v>0.68</v>
      </c>
      <c r="M21" s="11">
        <f>'[1]лют'!M22</f>
        <v>0.1472</v>
      </c>
      <c r="N21" s="11">
        <f>'[1]лют'!N22</f>
        <v>0.6973</v>
      </c>
      <c r="O21" s="11">
        <f>'[1]лют'!O22</f>
        <v>34.2149</v>
      </c>
      <c r="P21" s="17">
        <f>'[1]лют'!P22</f>
        <v>8172.088468520112</v>
      </c>
      <c r="Q21" s="11">
        <f>'[1]лют'!Q22</f>
        <v>37.9435</v>
      </c>
      <c r="R21" s="17">
        <f>'[1]лют'!R22</f>
        <v>9062.649278685392</v>
      </c>
      <c r="S21" s="11">
        <f>'[1]лют'!S22</f>
        <v>49.869</v>
      </c>
      <c r="T21" s="7" t="str">
        <f>'[1]лют'!T22</f>
        <v>нижче -25</v>
      </c>
      <c r="U21" s="17" t="str">
        <f>'[1]лют'!U22</f>
        <v>нижче -25</v>
      </c>
      <c r="V21" s="11"/>
      <c r="W21" s="11"/>
      <c r="X21" s="11"/>
      <c r="Z21" s="9">
        <f t="shared" si="0"/>
        <v>99.99999999999997</v>
      </c>
      <c r="AA21" s="10"/>
    </row>
    <row r="22" spans="1:27" s="8" customFormat="1" ht="12.75">
      <c r="A22" s="16">
        <v>12</v>
      </c>
      <c r="B22" s="11">
        <f>'[1]лют'!B23</f>
        <v>96.205</v>
      </c>
      <c r="C22" s="11">
        <f>'[1]лют'!C23</f>
        <v>2.0838</v>
      </c>
      <c r="D22" s="11">
        <f>'[1]лют'!D23</f>
        <v>0.6379</v>
      </c>
      <c r="E22" s="11">
        <f>'[1]лют'!E23</f>
        <v>0.1015</v>
      </c>
      <c r="F22" s="11">
        <f>'[1]лют'!F23</f>
        <v>0.0965</v>
      </c>
      <c r="G22" s="11">
        <f>'[1]лют'!G23</f>
        <v>0.0013</v>
      </c>
      <c r="H22" s="11">
        <f>'[1]лют'!H23</f>
        <v>0.0194</v>
      </c>
      <c r="I22" s="11">
        <f>'[1]лют'!I23</f>
        <v>0.0144</v>
      </c>
      <c r="J22" s="11">
        <f>'[1]лют'!J23</f>
        <v>0.0105</v>
      </c>
      <c r="K22" s="11">
        <f>'[1]лют'!K23</f>
        <v>0.0049</v>
      </c>
      <c r="L22" s="11">
        <f>'[1]лют'!L23</f>
        <v>0.6752</v>
      </c>
      <c r="M22" s="11">
        <f>'[1]лют'!M23</f>
        <v>0.1496</v>
      </c>
      <c r="N22" s="11">
        <f>'[1]лют'!N23</f>
        <v>0.6977</v>
      </c>
      <c r="O22" s="11">
        <f>'[1]лют'!O23</f>
        <v>34.2333</v>
      </c>
      <c r="P22" s="17">
        <f>'[1]лют'!P23</f>
        <v>8176.483233018058</v>
      </c>
      <c r="Q22" s="11">
        <f>'[1]лют'!Q23</f>
        <v>37.9633</v>
      </c>
      <c r="R22" s="17">
        <f>'[1]лют'!R23</f>
        <v>9067.378427438616</v>
      </c>
      <c r="S22" s="11">
        <f>'[1]лют'!S23</f>
        <v>49.8809</v>
      </c>
      <c r="T22" s="7" t="str">
        <f>'[1]лют'!T23</f>
        <v>нижче -25</v>
      </c>
      <c r="U22" s="17" t="str">
        <f>'[1]лют'!U23</f>
        <v>нижче -25</v>
      </c>
      <c r="V22" s="11"/>
      <c r="W22" s="11"/>
      <c r="X22" s="11"/>
      <c r="Z22" s="9">
        <f t="shared" si="0"/>
        <v>100.00000000000001</v>
      </c>
      <c r="AA22" s="10"/>
    </row>
    <row r="23" spans="1:27" s="8" customFormat="1" ht="12.75">
      <c r="A23" s="16">
        <v>15</v>
      </c>
      <c r="B23" s="11">
        <f>'[1]лют'!B24</f>
        <v>96.2601</v>
      </c>
      <c r="C23" s="11">
        <f>'[1]лют'!C24</f>
        <v>2.0255</v>
      </c>
      <c r="D23" s="11">
        <f>'[1]лют'!D24</f>
        <v>0.6265</v>
      </c>
      <c r="E23" s="11">
        <f>'[1]лют'!E24</f>
        <v>0.0994</v>
      </c>
      <c r="F23" s="11">
        <f>'[1]лют'!F24</f>
        <v>0.0944</v>
      </c>
      <c r="G23" s="11">
        <f>'[1]лют'!G24</f>
        <v>0.0012</v>
      </c>
      <c r="H23" s="11">
        <f>'[1]лют'!H24</f>
        <v>0.0188</v>
      </c>
      <c r="I23" s="11">
        <f>'[1]лют'!I24</f>
        <v>0.0136</v>
      </c>
      <c r="J23" s="11">
        <f>'[1]лют'!J24</f>
        <v>0.0098</v>
      </c>
      <c r="K23" s="11">
        <f>'[1]лют'!K24</f>
        <v>0.0092</v>
      </c>
      <c r="L23" s="11">
        <f>'[1]лют'!L24</f>
        <v>0.6952</v>
      </c>
      <c r="M23" s="11">
        <f>'[1]лют'!M24</f>
        <v>0.1464</v>
      </c>
      <c r="N23" s="11">
        <f>'[1]лют'!N24</f>
        <v>0.6971</v>
      </c>
      <c r="O23" s="11">
        <f>'[1]лют'!O24</f>
        <v>34.1992</v>
      </c>
      <c r="P23" s="17">
        <f>'[1]лют'!P24</f>
        <v>8168.338587943059</v>
      </c>
      <c r="Q23" s="11">
        <f>'[1]лют'!Q24</f>
        <v>37.9264</v>
      </c>
      <c r="R23" s="17">
        <f>'[1]лют'!R24</f>
        <v>9058.565013853062</v>
      </c>
      <c r="S23" s="11">
        <f>'[1]лют'!S24</f>
        <v>49.851</v>
      </c>
      <c r="T23" s="7" t="str">
        <f>'[1]лют'!T24</f>
        <v>нижче -25</v>
      </c>
      <c r="U23" s="17" t="str">
        <f>'[1]лют'!U24</f>
        <v>нижче -25</v>
      </c>
      <c r="V23" s="11"/>
      <c r="W23" s="11"/>
      <c r="X23" s="11"/>
      <c r="Z23" s="9">
        <f t="shared" si="0"/>
        <v>100.00009999999997</v>
      </c>
      <c r="AA23" s="10"/>
    </row>
    <row r="24" spans="1:27" s="8" customFormat="1" ht="12.75">
      <c r="A24" s="16">
        <v>16</v>
      </c>
      <c r="B24" s="11">
        <f>'[1]лют'!B25</f>
        <v>96.1236</v>
      </c>
      <c r="C24" s="11">
        <f>'[1]лют'!C25</f>
        <v>2.1246</v>
      </c>
      <c r="D24" s="11">
        <f>'[1]лют'!D25</f>
        <v>0.655</v>
      </c>
      <c r="E24" s="11">
        <f>'[1]лют'!E25</f>
        <v>0.1036</v>
      </c>
      <c r="F24" s="11">
        <f>'[1]лют'!F25</f>
        <v>0.0982</v>
      </c>
      <c r="G24" s="11">
        <f>'[1]лют'!G25</f>
        <v>0.0012</v>
      </c>
      <c r="H24" s="11">
        <f>'[1]лют'!H25</f>
        <v>0.0197</v>
      </c>
      <c r="I24" s="11">
        <f>'[1]лют'!I25</f>
        <v>0.0141</v>
      </c>
      <c r="J24" s="11">
        <f>'[1]лют'!J25</f>
        <v>0.0099</v>
      </c>
      <c r="K24" s="11">
        <f>'[1]лют'!K25</f>
        <v>0.0051</v>
      </c>
      <c r="L24" s="11">
        <f>'[1]лют'!L25</f>
        <v>0.6911</v>
      </c>
      <c r="M24" s="11">
        <f>'[1]лют'!M25</f>
        <v>0.1539</v>
      </c>
      <c r="N24" s="11">
        <f>'[1]лют'!N25</f>
        <v>0.6983</v>
      </c>
      <c r="O24" s="11">
        <f>'[1]лют'!O25</f>
        <v>34.2483</v>
      </c>
      <c r="P24" s="17">
        <f>'[1]лют'!P25</f>
        <v>8180.065921467471</v>
      </c>
      <c r="Q24" s="11">
        <f>'[1]лют'!Q25</f>
        <v>37.979</v>
      </c>
      <c r="R24" s="17">
        <f>'[1]лют'!R25</f>
        <v>9071.128308015668</v>
      </c>
      <c r="S24" s="11">
        <f>'[1]лют'!S25</f>
        <v>49.8794</v>
      </c>
      <c r="T24" s="7" t="str">
        <f>'[1]лют'!T25</f>
        <v>нижче -25</v>
      </c>
      <c r="U24" s="17">
        <f>'[1]лют'!U25</f>
        <v>-24.3</v>
      </c>
      <c r="V24" s="11"/>
      <c r="W24" s="11"/>
      <c r="X24" s="11"/>
      <c r="Z24" s="9">
        <f t="shared" si="0"/>
        <v>100</v>
      </c>
      <c r="AA24" s="10"/>
    </row>
    <row r="25" spans="1:27" s="8" customFormat="1" ht="12.75">
      <c r="A25" s="16">
        <v>17</v>
      </c>
      <c r="B25" s="11">
        <f>'[1]лют'!B26</f>
        <v>96.1575</v>
      </c>
      <c r="C25" s="11">
        <f>'[1]лют'!C26</f>
        <v>2.0718</v>
      </c>
      <c r="D25" s="11">
        <f>'[1]лют'!D26</f>
        <v>0.6489</v>
      </c>
      <c r="E25" s="11">
        <f>'[1]лют'!E26</f>
        <v>0.1038</v>
      </c>
      <c r="F25" s="11">
        <f>'[1]лют'!F26</f>
        <v>0.0992</v>
      </c>
      <c r="G25" s="11">
        <f>'[1]лют'!G26</f>
        <v>0.0013</v>
      </c>
      <c r="H25" s="11">
        <f>'[1]лют'!H26</f>
        <v>0.0202</v>
      </c>
      <c r="I25" s="11">
        <f>'[1]лют'!I26</f>
        <v>0.0148</v>
      </c>
      <c r="J25" s="11">
        <f>'[1]лют'!J26</f>
        <v>0.011</v>
      </c>
      <c r="K25" s="11">
        <f>'[1]лют'!K26</f>
        <v>0.0117</v>
      </c>
      <c r="L25" s="11">
        <f>'[1]лют'!L26</f>
        <v>0.7094</v>
      </c>
      <c r="M25" s="11">
        <f>'[1]лют'!M26</f>
        <v>0.1504</v>
      </c>
      <c r="N25" s="11">
        <f>'[1]лют'!N26</f>
        <v>0.6981</v>
      </c>
      <c r="O25" s="11">
        <f>'[1]лют'!O26</f>
        <v>34.2277</v>
      </c>
      <c r="P25" s="17">
        <f>'[1]лют'!P26</f>
        <v>8175.145695996943</v>
      </c>
      <c r="Q25" s="11">
        <f>'[1]лют'!Q26</f>
        <v>37.9567</v>
      </c>
      <c r="R25" s="17">
        <f>'[1]лют'!R26</f>
        <v>9065.802044520875</v>
      </c>
      <c r="S25" s="11">
        <f>'[1]лют'!S26</f>
        <v>49.8575</v>
      </c>
      <c r="T25" s="7" t="str">
        <f>'[1]лют'!T26</f>
        <v>нижче -25</v>
      </c>
      <c r="U25" s="17" t="str">
        <f>'[1]лют'!U26</f>
        <v>нижче -25</v>
      </c>
      <c r="V25" s="11">
        <f>'[1]лют'!$V$26</f>
        <v>0</v>
      </c>
      <c r="W25" s="11"/>
      <c r="X25" s="11"/>
      <c r="Z25" s="9">
        <f t="shared" si="0"/>
        <v>100</v>
      </c>
      <c r="AA25" s="10"/>
    </row>
    <row r="26" spans="1:27" s="8" customFormat="1" ht="12.75">
      <c r="A26" s="16">
        <v>18</v>
      </c>
      <c r="B26" s="11">
        <f>'[1]лют'!B27</f>
        <v>96.022</v>
      </c>
      <c r="C26" s="11">
        <f>'[1]лют'!C27</f>
        <v>2.1625</v>
      </c>
      <c r="D26" s="11">
        <f>'[1]лют'!D27</f>
        <v>0.6734</v>
      </c>
      <c r="E26" s="11">
        <f>'[1]лют'!E27</f>
        <v>0.1078</v>
      </c>
      <c r="F26" s="11">
        <f>'[1]лют'!F27</f>
        <v>0.1041</v>
      </c>
      <c r="G26" s="11">
        <f>'[1]лют'!G27</f>
        <v>0.0013</v>
      </c>
      <c r="H26" s="11">
        <f>'[1]лют'!H27</f>
        <v>0.0219</v>
      </c>
      <c r="I26" s="11">
        <f>'[1]лют'!I27</f>
        <v>0.0162</v>
      </c>
      <c r="J26" s="11">
        <f>'[1]лют'!J27</f>
        <v>0.0127</v>
      </c>
      <c r="K26" s="11">
        <f>'[1]лют'!K27</f>
        <v>0.0053</v>
      </c>
      <c r="L26" s="11">
        <f>'[1]лют'!L27</f>
        <v>0.7064</v>
      </c>
      <c r="M26" s="11">
        <f>'[1]лют'!M27</f>
        <v>0.1665</v>
      </c>
      <c r="N26" s="11">
        <f>'[1]лют'!N27</f>
        <v>0.6993</v>
      </c>
      <c r="O26" s="11">
        <f>'[1]лют'!O27</f>
        <v>34.2744</v>
      </c>
      <c r="P26" s="17">
        <f>'[1]лют'!P27</f>
        <v>8186.299799369447</v>
      </c>
      <c r="Q26" s="11">
        <f>'[1]лют'!Q27</f>
        <v>38.0066</v>
      </c>
      <c r="R26" s="17">
        <f>'[1]лют'!R27</f>
        <v>9077.720454762588</v>
      </c>
      <c r="S26" s="11">
        <f>'[1]лют'!S27</f>
        <v>49.8791</v>
      </c>
      <c r="T26" s="7">
        <f>'[1]лют'!T27</f>
        <v>-23.7</v>
      </c>
      <c r="U26" s="17">
        <f>'[1]лют'!U27</f>
        <v>-23.1</v>
      </c>
      <c r="V26" s="11"/>
      <c r="W26" s="11"/>
      <c r="X26" s="11"/>
      <c r="Z26" s="9">
        <f t="shared" si="0"/>
        <v>100.0001</v>
      </c>
      <c r="AA26" s="10" t="str">
        <f>IF(Z26=100,"ОК"," ")</f>
        <v> </v>
      </c>
    </row>
    <row r="27" spans="1:27" s="8" customFormat="1" ht="12.75">
      <c r="A27" s="16">
        <v>19</v>
      </c>
      <c r="B27" s="11">
        <f>'[1]лют'!B28</f>
        <v>95.9679</v>
      </c>
      <c r="C27" s="11">
        <f>'[1]лют'!C28</f>
        <v>2.2173</v>
      </c>
      <c r="D27" s="11">
        <f>'[1]лют'!D28</f>
        <v>0.6778</v>
      </c>
      <c r="E27" s="11">
        <f>'[1]лют'!E28</f>
        <v>0.1061</v>
      </c>
      <c r="F27" s="11">
        <f>'[1]лют'!F28</f>
        <v>0.1014</v>
      </c>
      <c r="G27" s="11">
        <f>'[1]лют'!G28</f>
        <v>0.0012</v>
      </c>
      <c r="H27" s="11">
        <f>'[1]лют'!H28</f>
        <v>0.0209</v>
      </c>
      <c r="I27" s="11">
        <f>'[1]лют'!I28</f>
        <v>0.0156</v>
      </c>
      <c r="J27" s="11">
        <f>'[1]лют'!J28</f>
        <v>0.0123</v>
      </c>
      <c r="K27" s="11">
        <f>'[1]лют'!K28</f>
        <v>0.0089</v>
      </c>
      <c r="L27" s="11">
        <f>'[1]лют'!L28</f>
        <v>0.6993</v>
      </c>
      <c r="M27" s="11">
        <f>'[1]лют'!M28</f>
        <v>0.1712</v>
      </c>
      <c r="N27" s="11">
        <f>'[1]лют'!N28</f>
        <v>0.6996</v>
      </c>
      <c r="O27" s="11">
        <f>'[1]лют'!O28</f>
        <v>34.285</v>
      </c>
      <c r="P27" s="17">
        <f>'[1]лют'!P28</f>
        <v>8188.831565873698</v>
      </c>
      <c r="Q27" s="11">
        <f>'[1]лют'!Q28</f>
        <v>38.0179</v>
      </c>
      <c r="R27" s="17">
        <f>'[1]лют'!R28</f>
        <v>9080.419413394477</v>
      </c>
      <c r="S27" s="11">
        <f>'[1]лют'!S28</f>
        <v>49.8836</v>
      </c>
      <c r="T27" s="7" t="str">
        <f>'[1]лют'!T28</f>
        <v>нижче -25</v>
      </c>
      <c r="U27" s="17" t="str">
        <f>'[1]лют'!U28</f>
        <v>нижче -25</v>
      </c>
      <c r="V27" s="11"/>
      <c r="W27" s="11"/>
      <c r="X27" s="11"/>
      <c r="Z27" s="9">
        <f t="shared" si="0"/>
        <v>99.99989999999998</v>
      </c>
      <c r="AA27" s="10" t="str">
        <f>IF(Z27=100,"ОК"," ")</f>
        <v> </v>
      </c>
    </row>
    <row r="28" spans="1:27" s="8" customFormat="1" ht="12.75">
      <c r="A28" s="16">
        <v>22</v>
      </c>
      <c r="B28" s="11">
        <f>'[1]лют'!B29</f>
        <v>96.0397</v>
      </c>
      <c r="C28" s="11">
        <f>'[1]лют'!C29</f>
        <v>2.176</v>
      </c>
      <c r="D28" s="11">
        <f>'[1]лют'!D29</f>
        <v>0.6877</v>
      </c>
      <c r="E28" s="11">
        <f>'[1]лют'!E29</f>
        <v>0.1109</v>
      </c>
      <c r="F28" s="11">
        <f>'[1]лют'!F29</f>
        <v>0.1069</v>
      </c>
      <c r="G28" s="11">
        <f>'[1]лют'!G29</f>
        <v>0.0013</v>
      </c>
      <c r="H28" s="11">
        <f>'[1]лют'!H29</f>
        <v>0.0224</v>
      </c>
      <c r="I28" s="11">
        <f>'[1]лют'!I29</f>
        <v>0.0166</v>
      </c>
      <c r="J28" s="11">
        <f>'[1]лют'!J29</f>
        <v>0.0126</v>
      </c>
      <c r="K28" s="11">
        <f>'[1]лют'!K29</f>
        <v>0.0065</v>
      </c>
      <c r="L28" s="11">
        <f>'[1]лют'!L29</f>
        <v>0.661</v>
      </c>
      <c r="M28" s="11">
        <f>'[1]лют'!M29</f>
        <v>0.1583</v>
      </c>
      <c r="N28" s="11">
        <f>'[1]лют'!N29</f>
        <v>0.6994</v>
      </c>
      <c r="O28" s="11">
        <f>'[1]лют'!O29</f>
        <v>34.3083</v>
      </c>
      <c r="P28" s="17">
        <f>'[1]лют'!P29</f>
        <v>8194.39667526512</v>
      </c>
      <c r="Q28" s="11">
        <f>'[1]лют'!Q29</f>
        <v>38.0436</v>
      </c>
      <c r="R28" s="17">
        <f>'[1]лют'!R29</f>
        <v>9086.557752937804</v>
      </c>
      <c r="S28" s="11">
        <f>'[1]лют'!S29</f>
        <v>49.9255</v>
      </c>
      <c r="T28" s="7">
        <f>'[1]лют'!T29</f>
        <v>-21.9</v>
      </c>
      <c r="U28" s="17" t="str">
        <f>'[1]лют'!U29</f>
        <v>нижче -25</v>
      </c>
      <c r="V28" s="11"/>
      <c r="W28" s="11"/>
      <c r="X28" s="11"/>
      <c r="Z28" s="9">
        <f t="shared" si="0"/>
        <v>99.99990000000001</v>
      </c>
      <c r="AA28" s="10" t="str">
        <f>IF(Z28=100,"ОК"," ")</f>
        <v> </v>
      </c>
    </row>
    <row r="29" spans="1:27" s="8" customFormat="1" ht="12.75">
      <c r="A29" s="16">
        <v>23</v>
      </c>
      <c r="B29" s="11">
        <f>'[1]лют'!B30</f>
        <v>95.9725</v>
      </c>
      <c r="C29" s="11">
        <f>'[1]лют'!C30</f>
        <v>2.2338</v>
      </c>
      <c r="D29" s="11">
        <f>'[1]лют'!D30</f>
        <v>0.6869</v>
      </c>
      <c r="E29" s="11">
        <f>'[1]лют'!E30</f>
        <v>0.1097</v>
      </c>
      <c r="F29" s="11">
        <f>'[1]лют'!F30</f>
        <v>0.1047</v>
      </c>
      <c r="G29" s="11">
        <f>'[1]лют'!G30</f>
        <v>0.0013</v>
      </c>
      <c r="H29" s="11">
        <f>'[1]лют'!H30</f>
        <v>0.0216</v>
      </c>
      <c r="I29" s="11">
        <f>'[1]лют'!I30</f>
        <v>0.0156</v>
      </c>
      <c r="J29" s="11">
        <f>'[1]лют'!J30</f>
        <v>0.012</v>
      </c>
      <c r="K29" s="11">
        <f>'[1]лют'!K30</f>
        <v>0.0078</v>
      </c>
      <c r="L29" s="11">
        <f>'[1]лют'!L30</f>
        <v>0.6619</v>
      </c>
      <c r="M29" s="11">
        <f>'[1]лют'!M30</f>
        <v>0.1719</v>
      </c>
      <c r="N29" s="11">
        <f>'[1]лют'!N30</f>
        <v>0.6998</v>
      </c>
      <c r="O29" s="11">
        <f>'[1]лют'!O30</f>
        <v>34.3127</v>
      </c>
      <c r="P29" s="17">
        <f>'[1]лют'!P30</f>
        <v>8195.44759721028</v>
      </c>
      <c r="Q29" s="11">
        <f>'[1]лют'!Q30</f>
        <v>38.0481</v>
      </c>
      <c r="R29" s="17">
        <f>'[1]лют'!R30</f>
        <v>9087.632559472628</v>
      </c>
      <c r="S29" s="11">
        <f>'[1]лют'!S30</f>
        <v>49.9177</v>
      </c>
      <c r="T29" s="7" t="str">
        <f>'[1]лют'!T30</f>
        <v>нижче -25</v>
      </c>
      <c r="U29" s="17" t="str">
        <f>'[1]лют'!U30</f>
        <v>нижче -25</v>
      </c>
      <c r="V29" s="11"/>
      <c r="W29" s="11"/>
      <c r="X29" s="11"/>
      <c r="Z29" s="9">
        <f t="shared" si="0"/>
        <v>99.9997</v>
      </c>
      <c r="AA29" s="10"/>
    </row>
    <row r="30" spans="1:27" s="8" customFormat="1" ht="12.75">
      <c r="A30" s="16">
        <v>24</v>
      </c>
      <c r="B30" s="11">
        <f>'[1]лют'!B31</f>
        <v>96.004</v>
      </c>
      <c r="C30" s="11">
        <f>'[1]лют'!C31</f>
        <v>2.222</v>
      </c>
      <c r="D30" s="11">
        <f>'[1]лют'!D31</f>
        <v>0.6771</v>
      </c>
      <c r="E30" s="11">
        <f>'[1]лют'!E31</f>
        <v>0.1068</v>
      </c>
      <c r="F30" s="11">
        <f>'[1]лют'!F31</f>
        <v>0.0998</v>
      </c>
      <c r="G30" s="11">
        <f>'[1]лют'!G31</f>
        <v>0.0013</v>
      </c>
      <c r="H30" s="11">
        <f>'[1]лют'!H31</f>
        <v>0.0198</v>
      </c>
      <c r="I30" s="11">
        <f>'[1]лют'!I31</f>
        <v>0.0141</v>
      </c>
      <c r="J30" s="11">
        <f>'[1]лют'!J31</f>
        <v>0.0103</v>
      </c>
      <c r="K30" s="11">
        <f>'[1]лют'!K31</f>
        <v>0.0073</v>
      </c>
      <c r="L30" s="11">
        <f>'[1]лют'!L31</f>
        <v>0.6608</v>
      </c>
      <c r="M30" s="11">
        <f>'[1]лют'!M31</f>
        <v>0.1765</v>
      </c>
      <c r="N30" s="11">
        <f>'[1]лют'!N31</f>
        <v>0.6993</v>
      </c>
      <c r="O30" s="11">
        <f>'[1]лют'!O31</f>
        <v>34.2917</v>
      </c>
      <c r="P30" s="17">
        <f>'[1]лют'!P31</f>
        <v>8190.4318333811025</v>
      </c>
      <c r="Q30" s="11">
        <f>'[1]лют'!Q31</f>
        <v>38.0256</v>
      </c>
      <c r="R30" s="17">
        <f>'[1]лют'!R31</f>
        <v>9082.258526798509</v>
      </c>
      <c r="S30" s="11">
        <f>'[1]лют'!S31</f>
        <v>49.9027</v>
      </c>
      <c r="T30" s="7"/>
      <c r="U30" s="17"/>
      <c r="V30" s="11"/>
      <c r="W30" s="11"/>
      <c r="X30" s="11"/>
      <c r="Z30" s="9">
        <f t="shared" si="0"/>
        <v>99.99980000000001</v>
      </c>
      <c r="AA30" s="10"/>
    </row>
    <row r="31" spans="1:27" s="8" customFormat="1" ht="12.75">
      <c r="A31" s="16">
        <v>25</v>
      </c>
      <c r="B31" s="11">
        <f>'[1]лют'!B32</f>
        <v>95.9671</v>
      </c>
      <c r="C31" s="11">
        <f>'[1]лют'!C32</f>
        <v>2.2381</v>
      </c>
      <c r="D31" s="11">
        <f>'[1]лют'!D32</f>
        <v>0.6848</v>
      </c>
      <c r="E31" s="11">
        <f>'[1]лют'!E32</f>
        <v>0.1095</v>
      </c>
      <c r="F31" s="11">
        <f>'[1]лют'!F32</f>
        <v>0.104</v>
      </c>
      <c r="G31" s="11">
        <f>'[1]лют'!G32</f>
        <v>0.0014</v>
      </c>
      <c r="H31" s="11">
        <f>'[1]лют'!H32</f>
        <v>0.0213</v>
      </c>
      <c r="I31" s="11">
        <f>'[1]лют'!I32</f>
        <v>0.0156</v>
      </c>
      <c r="J31" s="11">
        <f>'[1]лют'!J32</f>
        <v>0.0117</v>
      </c>
      <c r="K31" s="11">
        <f>'[1]лют'!K32</f>
        <v>0.0097</v>
      </c>
      <c r="L31" s="11">
        <f>'[1]лют'!L32</f>
        <v>0.6614</v>
      </c>
      <c r="M31" s="11">
        <f>'[1]лют'!M32</f>
        <v>0.1755</v>
      </c>
      <c r="N31" s="11">
        <f>'[1]лют'!N32</f>
        <v>0.6998</v>
      </c>
      <c r="O31" s="11">
        <f>'[1]лют'!O32</f>
        <v>34.3095</v>
      </c>
      <c r="P31" s="17">
        <f>'[1]лют'!P32</f>
        <v>8194.683290341072</v>
      </c>
      <c r="Q31" s="11">
        <f>'[1]лют'!Q32</f>
        <v>38.0446</v>
      </c>
      <c r="R31" s="17">
        <f>'[1]лют'!R32</f>
        <v>9086.796598834433</v>
      </c>
      <c r="S31" s="11">
        <f>'[1]лют'!S32</f>
        <v>49.9125</v>
      </c>
      <c r="T31" s="7"/>
      <c r="U31" s="17"/>
      <c r="V31" s="11"/>
      <c r="W31" s="11"/>
      <c r="X31" s="11"/>
      <c r="Z31" s="9">
        <f t="shared" si="0"/>
        <v>100.0001</v>
      </c>
      <c r="AA31" s="10"/>
    </row>
    <row r="32" spans="1:27" s="8" customFormat="1" ht="12.75">
      <c r="A32" s="16">
        <v>26</v>
      </c>
      <c r="B32" s="11">
        <f>'[1]лют'!B33</f>
        <v>95.8398</v>
      </c>
      <c r="C32" s="11">
        <f>'[1]лют'!C33</f>
        <v>2.3139</v>
      </c>
      <c r="D32" s="11">
        <f>'[1]лют'!D33</f>
        <v>0.7108</v>
      </c>
      <c r="E32" s="11">
        <f>'[1]лют'!E33</f>
        <v>0.1135</v>
      </c>
      <c r="F32" s="11">
        <f>'[1]лют'!F33</f>
        <v>0.1083</v>
      </c>
      <c r="G32" s="11">
        <f>'[1]лют'!G33</f>
        <v>0.0014</v>
      </c>
      <c r="H32" s="11">
        <f>'[1]лют'!H33</f>
        <v>0.0223</v>
      </c>
      <c r="I32" s="11">
        <f>'[1]лют'!I33</f>
        <v>0.0162</v>
      </c>
      <c r="J32" s="11">
        <f>'[1]лют'!J33</f>
        <v>0.0124</v>
      </c>
      <c r="K32" s="11">
        <f>'[1]лют'!K33</f>
        <v>0.0072</v>
      </c>
      <c r="L32" s="11">
        <f>'[1]лют'!L33</f>
        <v>0.6727</v>
      </c>
      <c r="M32" s="11">
        <f>'[1]лют'!M33</f>
        <v>0.1816</v>
      </c>
      <c r="N32" s="11">
        <f>'[1]лют'!N33</f>
        <v>0.7008</v>
      </c>
      <c r="O32" s="11">
        <f>'[1]лют'!O33</f>
        <v>34.3468</v>
      </c>
      <c r="P32" s="17">
        <f>'[1]лют'!P33</f>
        <v>8203.592242285278</v>
      </c>
      <c r="Q32" s="11">
        <f>'[1]лют'!Q33</f>
        <v>38.0844</v>
      </c>
      <c r="R32" s="17">
        <f>'[1]лют'!R33</f>
        <v>9096.302665520207</v>
      </c>
      <c r="S32" s="11">
        <f>'[1]лют'!S33</f>
        <v>49.9267</v>
      </c>
      <c r="T32" s="7"/>
      <c r="U32" s="17"/>
      <c r="V32" s="11"/>
      <c r="W32" s="11"/>
      <c r="X32" s="11"/>
      <c r="Z32" s="9">
        <f t="shared" si="0"/>
        <v>100.00010000000002</v>
      </c>
      <c r="AA32" s="10"/>
    </row>
    <row r="33" spans="1:28" ht="12.75" customHeight="1">
      <c r="A33" s="16">
        <v>29</v>
      </c>
      <c r="B33" s="11">
        <f>'[1]лют'!B34</f>
        <v>95.9276</v>
      </c>
      <c r="C33" s="11">
        <f>'[1]лют'!C34</f>
        <v>2.2789</v>
      </c>
      <c r="D33" s="11">
        <f>'[1]лют'!D34</f>
        <v>0.7028</v>
      </c>
      <c r="E33" s="11">
        <f>'[1]лют'!E34</f>
        <v>0.111</v>
      </c>
      <c r="F33" s="11">
        <f>'[1]лют'!F34</f>
        <v>0.1056</v>
      </c>
      <c r="G33" s="11">
        <f>'[1]лют'!G34</f>
        <v>0.0013</v>
      </c>
      <c r="H33" s="11">
        <f>'[1]лют'!H34</f>
        <v>0.0218</v>
      </c>
      <c r="I33" s="11">
        <f>'[1]лют'!I34</f>
        <v>0.0161</v>
      </c>
      <c r="J33" s="11">
        <f>'[1]лют'!J34</f>
        <v>0.0128</v>
      </c>
      <c r="K33" s="11">
        <f>'[1]лют'!K34</f>
        <v>0.009</v>
      </c>
      <c r="L33" s="11">
        <f>'[1]лют'!L34</f>
        <v>0.6382</v>
      </c>
      <c r="M33" s="11">
        <f>'[1]лют'!M34</f>
        <v>0.1749</v>
      </c>
      <c r="N33" s="11">
        <f>'[1]лют'!N34</f>
        <v>0.7002</v>
      </c>
      <c r="O33" s="11">
        <f>'[1]лют'!O34</f>
        <v>34.3424</v>
      </c>
      <c r="P33" s="17">
        <f>'[1]лют'!P34</f>
        <v>8202.541320340115</v>
      </c>
      <c r="Q33" s="11">
        <f>'[1]лют'!Q34</f>
        <v>38.0802</v>
      </c>
      <c r="R33" s="17">
        <f>'[1]лют'!R34</f>
        <v>9095.29951275437</v>
      </c>
      <c r="S33" s="11">
        <f>'[1]лют'!S34</f>
        <v>49.9438</v>
      </c>
      <c r="T33" s="7"/>
      <c r="U33" s="17"/>
      <c r="V33" s="11"/>
      <c r="W33" s="11"/>
      <c r="X33" s="11"/>
      <c r="Z33" s="9">
        <f t="shared" si="0"/>
        <v>99.99999999999999</v>
      </c>
      <c r="AA33" s="4"/>
      <c r="AB33"/>
    </row>
    <row r="34" spans="2:23" ht="27" customHeight="1">
      <c r="B34" s="14"/>
      <c r="C34" s="23" t="s">
        <v>21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4"/>
      <c r="R34" s="14"/>
      <c r="S34" s="23" t="s">
        <v>25</v>
      </c>
      <c r="T34" s="23"/>
      <c r="U34" s="14"/>
      <c r="V34" s="14"/>
      <c r="W34" s="14"/>
    </row>
    <row r="35" spans="2:23" ht="12.75">
      <c r="B35" s="13"/>
      <c r="C35" s="18"/>
      <c r="D35" s="19" t="s">
        <v>22</v>
      </c>
      <c r="E35" s="20"/>
      <c r="F35" s="20"/>
      <c r="G35" s="20"/>
      <c r="H35" s="20"/>
      <c r="I35" s="20"/>
      <c r="J35" s="18"/>
      <c r="K35" s="18"/>
      <c r="L35" s="21" t="s">
        <v>0</v>
      </c>
      <c r="M35" s="21"/>
      <c r="N35" s="18"/>
      <c r="O35" s="21" t="s">
        <v>1</v>
      </c>
      <c r="P35" s="21"/>
      <c r="Q35" s="12"/>
      <c r="R35" s="12"/>
      <c r="S35" s="18"/>
      <c r="T35" s="21" t="s">
        <v>26</v>
      </c>
      <c r="U35" s="12"/>
      <c r="V35" s="12"/>
      <c r="W35" s="12"/>
    </row>
    <row r="36" spans="3:28" ht="12.75">
      <c r="C36" s="22" t="s">
        <v>23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S36" s="22" t="str">
        <f>S34</f>
        <v>" 29 " січня     2016 р.</v>
      </c>
      <c r="T36" s="22"/>
      <c r="AB36"/>
    </row>
    <row r="37" spans="2:28" ht="12.75">
      <c r="B37" s="1"/>
      <c r="C37" s="18"/>
      <c r="D37" s="19" t="s">
        <v>24</v>
      </c>
      <c r="E37" s="20"/>
      <c r="F37" s="20"/>
      <c r="G37" s="20"/>
      <c r="H37" s="20"/>
      <c r="I37" s="20"/>
      <c r="J37" s="18"/>
      <c r="K37" s="18"/>
      <c r="L37" s="21" t="s">
        <v>0</v>
      </c>
      <c r="M37" s="21"/>
      <c r="N37" s="18"/>
      <c r="O37" s="21" t="s">
        <v>1</v>
      </c>
      <c r="P37" s="21"/>
      <c r="S37" s="18"/>
      <c r="T37" s="21" t="s">
        <v>26</v>
      </c>
      <c r="AB37"/>
    </row>
    <row r="38" spans="10:28" ht="18" customHeight="1">
      <c r="J38" s="5"/>
      <c r="AB38"/>
    </row>
    <row r="39" spans="2:28" ht="12.75">
      <c r="B39" s="1"/>
      <c r="C39" s="1"/>
      <c r="J39" s="5"/>
      <c r="AB39"/>
    </row>
    <row r="41" spans="2:24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</sheetData>
  <sheetProtection/>
  <mergeCells count="30">
    <mergeCell ref="V2:X2"/>
    <mergeCell ref="A7:X7"/>
    <mergeCell ref="A8:X8"/>
    <mergeCell ref="C10:C12"/>
    <mergeCell ref="B10:B12"/>
    <mergeCell ref="M10:M12"/>
    <mergeCell ref="F10:F12"/>
    <mergeCell ref="X9:X12"/>
    <mergeCell ref="E10:E12"/>
    <mergeCell ref="J10:J12"/>
    <mergeCell ref="W9:W12"/>
    <mergeCell ref="K10:K12"/>
    <mergeCell ref="O10:O12"/>
    <mergeCell ref="B9:M9"/>
    <mergeCell ref="G10:G12"/>
    <mergeCell ref="N9:S9"/>
    <mergeCell ref="N10:N12"/>
    <mergeCell ref="Q10:Q12"/>
    <mergeCell ref="R10:R12"/>
    <mergeCell ref="S10:S12"/>
    <mergeCell ref="A6:X6"/>
    <mergeCell ref="D10:D12"/>
    <mergeCell ref="H10:H12"/>
    <mergeCell ref="L10:L12"/>
    <mergeCell ref="I10:I12"/>
    <mergeCell ref="V9:V12"/>
    <mergeCell ref="T9:T12"/>
    <mergeCell ref="U9:U12"/>
    <mergeCell ref="A9:A12"/>
    <mergeCell ref="P10:P12"/>
  </mergeCells>
  <printOptions/>
  <pageMargins left="0.3937007874015748" right="0.3937007874015748" top="0.1968503937007874" bottom="0.1968503937007874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2016-02-29T13:06:04Z</cp:lastPrinted>
  <dcterms:created xsi:type="dcterms:W3CDTF">2010-01-29T08:37:16Z</dcterms:created>
  <dcterms:modified xsi:type="dcterms:W3CDTF">2016-02-29T13:06:09Z</dcterms:modified>
  <cp:category/>
  <cp:version/>
  <cp:contentType/>
  <cp:contentStatus/>
</cp:coreProperties>
</file>