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<sst xmlns="http://schemas.openxmlformats.org/spreadsheetml/2006/main" count="52" uniqueCount="49">
  <si>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</si>
  <si>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</si>
  <si>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</si>
  <si>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</si>
  <si>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</si>
  <si>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</si>
  <si>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</si>
  <si>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</si>
  <si>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</si>
  <si>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</si>
  <si>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</si>
  <si>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</si>
  <si>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</si>
  <si>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</si>
  <si>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</si>
  <si>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</si>
  <si>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</si>
  <si>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</si>
  <si>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</si>
  <si>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</si>
  <si>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</si>
  <si>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</si>
  <si>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</si>
  <si>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</si>
  <si>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</si>
  <si>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</si>
  <si>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</si>
  <si>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</si>
  <si>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</si>
  <si>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</si>
  <si>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</si>
  <si>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</si>
  <si>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</si>
  <si>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</si>
  <si>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</si>
  <si>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</si>
  <si>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</si>
  <si>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</si>
  <si>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</si>
  <si>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</si>
  <si>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</si>
  <si>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</si>
  <si>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</si>
  <si>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</si>
  <si>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</si>
  <si>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Головний інженер Лубенського ЛВУМГ                                                               Сирота В.П.                                                                                         29.02.2016  року</t>
  </si>
  <si>
    <t>Завідувач ВХАЛ Лубенського ЛВУМГ                                                               Федченко Л.Д.                                                                                     29.02.2016  року</t>
  </si>
  <si>
    <r>
      <t>з газопроводу ____Гнідинці-Шебелинка-Полтава-Київ(ШПК) __________за період з ___</t>
    </r>
    <r>
      <rPr>
        <b/>
        <sz val="10"/>
        <rFont val="Arial"/>
        <family val="2"/>
      </rPr>
      <t>01.02.2016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29.02.2016 року </t>
    </r>
    <r>
      <rPr>
        <sz val="10"/>
        <rFont val="Arial"/>
        <family val="2"/>
      </rPr>
      <t>_______________________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</si>
  <si>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Вишневе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</si>
</sst>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90.043</v>
          </cell>
          <cell r="C236">
            <v>4.823</v>
          </cell>
          <cell r="D236">
            <v>0.941</v>
          </cell>
          <cell r="E236">
            <v>0.161</v>
          </cell>
          <cell r="F236">
            <v>0.108</v>
          </cell>
          <cell r="G236">
            <v>0.029</v>
          </cell>
          <cell r="H236">
            <v>0.039</v>
          </cell>
          <cell r="I236">
            <v>0.006</v>
          </cell>
          <cell r="J236">
            <v>0.036</v>
          </cell>
          <cell r="K236">
            <v>1.487</v>
          </cell>
          <cell r="L236">
            <v>2.317</v>
          </cell>
          <cell r="M236">
            <v>0.01</v>
          </cell>
        </row>
        <row r="240">
          <cell r="M240">
            <v>0.75</v>
          </cell>
        </row>
        <row r="241">
          <cell r="M241">
            <v>34.24</v>
          </cell>
          <cell r="N241">
            <v>8172</v>
          </cell>
        </row>
        <row r="242">
          <cell r="M242">
            <v>37.93</v>
          </cell>
          <cell r="N242">
            <v>9053</v>
          </cell>
        </row>
        <row r="244">
          <cell r="M244">
            <v>48.08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89.567</v>
          </cell>
          <cell r="C236">
            <v>5.004</v>
          </cell>
          <cell r="D236">
            <v>0.953</v>
          </cell>
          <cell r="E236">
            <v>0.172</v>
          </cell>
          <cell r="F236">
            <v>0.113</v>
          </cell>
          <cell r="G236">
            <v>0.034</v>
          </cell>
          <cell r="H236">
            <v>0.045</v>
          </cell>
          <cell r="I236">
            <v>0.006</v>
          </cell>
          <cell r="J236">
            <v>0.047</v>
          </cell>
          <cell r="K236">
            <v>1.631</v>
          </cell>
          <cell r="L236">
            <v>2.392</v>
          </cell>
          <cell r="M236">
            <v>0.036</v>
          </cell>
        </row>
        <row r="240">
          <cell r="M240">
            <v>0.753</v>
          </cell>
        </row>
        <row r="241">
          <cell r="M241">
            <v>34.25</v>
          </cell>
          <cell r="N241">
            <v>8174</v>
          </cell>
        </row>
        <row r="242">
          <cell r="M242">
            <v>37.94</v>
          </cell>
          <cell r="N242">
            <v>9055</v>
          </cell>
        </row>
        <row r="244">
          <cell r="M244">
            <v>47.97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90.039</v>
          </cell>
          <cell r="C236">
            <v>4.829</v>
          </cell>
          <cell r="D236">
            <v>0.925</v>
          </cell>
          <cell r="E236">
            <v>0.17</v>
          </cell>
          <cell r="F236">
            <v>0.111</v>
          </cell>
          <cell r="G236">
            <v>0.033</v>
          </cell>
          <cell r="H236">
            <v>0.044</v>
          </cell>
          <cell r="I236">
            <v>0.006</v>
          </cell>
          <cell r="J236">
            <v>0.041</v>
          </cell>
          <cell r="K236">
            <v>1.568</v>
          </cell>
          <cell r="L236">
            <v>2.223</v>
          </cell>
          <cell r="M236">
            <v>0.011</v>
          </cell>
        </row>
        <row r="240">
          <cell r="M240">
            <v>0.749</v>
          </cell>
        </row>
        <row r="241">
          <cell r="M241">
            <v>34.26</v>
          </cell>
          <cell r="N241">
            <v>8177</v>
          </cell>
        </row>
        <row r="242">
          <cell r="M242">
            <v>37.96</v>
          </cell>
          <cell r="N242">
            <v>9059</v>
          </cell>
        </row>
        <row r="244">
          <cell r="M244">
            <v>48.12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89.906</v>
          </cell>
          <cell r="C236">
            <v>4.884</v>
          </cell>
          <cell r="D236">
            <v>0.906</v>
          </cell>
          <cell r="E236">
            <v>0.164</v>
          </cell>
          <cell r="F236">
            <v>0.107</v>
          </cell>
          <cell r="G236">
            <v>0.033</v>
          </cell>
          <cell r="H236">
            <v>0.042</v>
          </cell>
          <cell r="I236">
            <v>0.006</v>
          </cell>
          <cell r="J236">
            <v>0.041</v>
          </cell>
          <cell r="K236">
            <v>1.535</v>
          </cell>
          <cell r="L236">
            <v>2.367</v>
          </cell>
          <cell r="M236">
            <v>0.009</v>
          </cell>
        </row>
        <row r="240">
          <cell r="M240">
            <v>0.751</v>
          </cell>
        </row>
        <row r="241">
          <cell r="M241">
            <v>34.22</v>
          </cell>
          <cell r="N241">
            <v>8167</v>
          </cell>
        </row>
        <row r="242">
          <cell r="M242">
            <v>37.91</v>
          </cell>
          <cell r="N242">
            <v>9048</v>
          </cell>
        </row>
        <row r="244">
          <cell r="M244">
            <v>48.02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2">
      <selection activeCell="V14" sqref="V1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2"/>
      <c r="X2" s="43"/>
      <c r="Y2" s="43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5" t="s">
        <v>37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2:27" ht="33" customHeight="1">
      <c r="B7" s="44" t="s">
        <v>48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"/>
      <c r="AA7" s="4"/>
    </row>
    <row r="8" spans="2:27" ht="18" customHeight="1">
      <c r="B8" s="46" t="s">
        <v>47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"/>
      <c r="AA8" s="4"/>
    </row>
    <row r="9" spans="2:29" ht="32.25" customHeight="1">
      <c r="B9" s="67" t="s">
        <v>19</v>
      </c>
      <c r="C9" s="49" t="s">
        <v>38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57" t="s">
        <v>39</v>
      </c>
      <c r="P9" s="58"/>
      <c r="Q9" s="58"/>
      <c r="R9" s="59"/>
      <c r="S9" s="59"/>
      <c r="T9" s="60"/>
      <c r="U9" s="63" t="s">
        <v>35</v>
      </c>
      <c r="V9" s="66" t="s">
        <v>36</v>
      </c>
      <c r="W9" s="38" t="s">
        <v>32</v>
      </c>
      <c r="X9" s="38" t="s">
        <v>33</v>
      </c>
      <c r="Y9" s="38" t="s">
        <v>34</v>
      </c>
      <c r="Z9" s="4"/>
      <c r="AB9" s="7"/>
      <c r="AC9"/>
    </row>
    <row r="10" spans="2:29" ht="48.75" customHeight="1">
      <c r="B10" s="68"/>
      <c r="C10" s="48" t="s">
        <v>20</v>
      </c>
      <c r="D10" s="48" t="s">
        <v>21</v>
      </c>
      <c r="E10" s="48" t="s">
        <v>22</v>
      </c>
      <c r="F10" s="48" t="s">
        <v>23</v>
      </c>
      <c r="G10" s="48" t="s">
        <v>24</v>
      </c>
      <c r="H10" s="48" t="s">
        <v>25</v>
      </c>
      <c r="I10" s="48" t="s">
        <v>26</v>
      </c>
      <c r="J10" s="48" t="s">
        <v>27</v>
      </c>
      <c r="K10" s="48" t="s">
        <v>28</v>
      </c>
      <c r="L10" s="48" t="s">
        <v>29</v>
      </c>
      <c r="M10" s="39" t="s">
        <v>30</v>
      </c>
      <c r="N10" s="39" t="s">
        <v>31</v>
      </c>
      <c r="O10" s="39" t="s">
        <v>13</v>
      </c>
      <c r="P10" s="52" t="s">
        <v>14</v>
      </c>
      <c r="Q10" s="39" t="s">
        <v>16</v>
      </c>
      <c r="R10" s="39" t="s">
        <v>15</v>
      </c>
      <c r="S10" s="39" t="s">
        <v>17</v>
      </c>
      <c r="T10" s="39" t="s">
        <v>18</v>
      </c>
      <c r="U10" s="64"/>
      <c r="V10" s="40"/>
      <c r="W10" s="38"/>
      <c r="X10" s="38"/>
      <c r="Y10" s="38"/>
      <c r="Z10" s="4"/>
      <c r="AB10" s="7"/>
      <c r="AC10"/>
    </row>
    <row r="11" spans="2:29" ht="15.75" customHeight="1">
      <c r="B11" s="6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0"/>
      <c r="N11" s="40"/>
      <c r="O11" s="40"/>
      <c r="P11" s="53"/>
      <c r="Q11" s="70"/>
      <c r="R11" s="40"/>
      <c r="S11" s="40"/>
      <c r="T11" s="40"/>
      <c r="U11" s="64"/>
      <c r="V11" s="40"/>
      <c r="W11" s="38"/>
      <c r="X11" s="38"/>
      <c r="Y11" s="38"/>
      <c r="Z11" s="4"/>
      <c r="AB11" s="7"/>
      <c r="AC11"/>
    </row>
    <row r="12" spans="2:29" ht="21" customHeight="1">
      <c r="B12" s="69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1"/>
      <c r="N12" s="41"/>
      <c r="O12" s="41"/>
      <c r="P12" s="54"/>
      <c r="Q12" s="71"/>
      <c r="R12" s="41"/>
      <c r="S12" s="41"/>
      <c r="T12" s="41"/>
      <c r="U12" s="65"/>
      <c r="V12" s="41"/>
      <c r="W12" s="38"/>
      <c r="X12" s="38"/>
      <c r="Y12" s="38"/>
      <c r="Z12" s="4"/>
      <c r="AB12" s="7"/>
      <c r="AC12"/>
    </row>
    <row r="13" spans="2:28" s="13" customFormat="1" ht="12.75">
      <c r="B13" s="9">
        <v>1</v>
      </c>
      <c r="C13" s="17">
        <f>'[1]Лист1'!$B$236</f>
        <v>90.043</v>
      </c>
      <c r="D13" s="17">
        <f>'[1]Лист1'!$C$236</f>
        <v>4.823</v>
      </c>
      <c r="E13" s="17">
        <f>'[1]Лист1'!$D$236</f>
        <v>0.941</v>
      </c>
      <c r="F13" s="17">
        <f>'[1]Лист1'!$F$236</f>
        <v>0.108</v>
      </c>
      <c r="G13" s="17">
        <f>'[1]Лист1'!$E$236</f>
        <v>0.161</v>
      </c>
      <c r="H13" s="17">
        <f>'[1]Лист1'!$I$236</f>
        <v>0.006</v>
      </c>
      <c r="I13" s="17">
        <f>'[1]Лист1'!$H$236</f>
        <v>0.039</v>
      </c>
      <c r="J13" s="17">
        <f>'[1]Лист1'!$G$236</f>
        <v>0.029</v>
      </c>
      <c r="K13" s="17">
        <f>'[1]Лист1'!$J$236</f>
        <v>0.036</v>
      </c>
      <c r="L13" s="17">
        <f>'[1]Лист1'!$M$236</f>
        <v>0.01</v>
      </c>
      <c r="M13" s="17">
        <f>'[1]Лист1'!$K$236</f>
        <v>1.487</v>
      </c>
      <c r="N13" s="17">
        <f>'[1]Лист1'!$L$236</f>
        <v>2.317</v>
      </c>
      <c r="O13" s="17">
        <f>'[1]Лист1'!$M$240</f>
        <v>0.75</v>
      </c>
      <c r="P13" s="37">
        <f>'[1]Лист1'!$M$241</f>
        <v>34.24</v>
      </c>
      <c r="Q13" s="36">
        <f>'[1]Лист1'!$N$241</f>
        <v>8172</v>
      </c>
      <c r="R13" s="37">
        <f>'[1]Лист1'!$M$242</f>
        <v>37.93</v>
      </c>
      <c r="S13" s="11">
        <f>'[1]Лист1'!$N$242</f>
        <v>9053</v>
      </c>
      <c r="T13" s="37">
        <f>'[1]Лист1'!$M$244</f>
        <v>48.08</v>
      </c>
      <c r="U13" s="11">
        <v>-7.9</v>
      </c>
      <c r="V13" s="11">
        <v>-10.2</v>
      </c>
      <c r="W13" s="18"/>
      <c r="X13" s="11"/>
      <c r="Y13" s="11"/>
      <c r="AA13" s="14">
        <f>SUM(C13:N13)</f>
        <v>100.00000000000003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f>'[2]Лист1'!$B$236</f>
        <v>89.567</v>
      </c>
      <c r="D20" s="17">
        <f>'[2]Лист1'!$C$236</f>
        <v>5.004</v>
      </c>
      <c r="E20" s="17">
        <f>'[2]Лист1'!$D$236</f>
        <v>0.953</v>
      </c>
      <c r="F20" s="17">
        <f>'[2]Лист1'!$F$236</f>
        <v>0.113</v>
      </c>
      <c r="G20" s="17">
        <f>'[2]Лист1'!$E$236</f>
        <v>0.172</v>
      </c>
      <c r="H20" s="17">
        <f>'[2]Лист1'!$I$236</f>
        <v>0.006</v>
      </c>
      <c r="I20" s="17">
        <f>'[2]Лист1'!$H$236</f>
        <v>0.045</v>
      </c>
      <c r="J20" s="17">
        <f>'[2]Лист1'!$G$236</f>
        <v>0.034</v>
      </c>
      <c r="K20" s="17">
        <f>'[2]Лист1'!$J$236</f>
        <v>0.047</v>
      </c>
      <c r="L20" s="17">
        <f>'[2]Лист1'!$M$236</f>
        <v>0.036</v>
      </c>
      <c r="M20" s="17">
        <f>'[2]Лист1'!$K$236</f>
        <v>1.631</v>
      </c>
      <c r="N20" s="17">
        <f>'[2]Лист1'!$L$236</f>
        <v>2.392</v>
      </c>
      <c r="O20" s="17">
        <f>'[2]Лист1'!$M$240</f>
        <v>0.753</v>
      </c>
      <c r="P20" s="37">
        <f>'[2]Лист1'!$M$241</f>
        <v>34.25</v>
      </c>
      <c r="Q20" s="36">
        <f>'[2]Лист1'!$N$241</f>
        <v>8174</v>
      </c>
      <c r="R20" s="37">
        <f>'[2]Лист1'!$M$242</f>
        <v>37.94</v>
      </c>
      <c r="S20" s="11">
        <f>'[2]Лист1'!$N$242</f>
        <v>9055</v>
      </c>
      <c r="T20" s="37">
        <f>'[2]Лист1'!$M$244</f>
        <v>47.97</v>
      </c>
      <c r="U20" s="11"/>
      <c r="V20" s="11"/>
      <c r="W20" s="29"/>
      <c r="X20" s="11"/>
      <c r="Y20" s="11"/>
      <c r="AA20" s="14">
        <f t="shared" si="0"/>
        <v>100</v>
      </c>
      <c r="AB20" s="15" t="str">
        <f>IF(AA20=100,"ОК"," ")</f>
        <v>ОК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7"/>
      <c r="Q21" s="36"/>
      <c r="R21" s="37"/>
      <c r="S21" s="11"/>
      <c r="T21" s="37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7"/>
      <c r="Q26" s="36"/>
      <c r="R26" s="37"/>
      <c r="S26" s="11"/>
      <c r="T26" s="37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f>'[3]Лист1'!$B$236</f>
        <v>90.039</v>
      </c>
      <c r="D27" s="17">
        <f>'[3]Лист1'!$C$236</f>
        <v>4.829</v>
      </c>
      <c r="E27" s="17">
        <f>'[3]Лист1'!$D$236</f>
        <v>0.925</v>
      </c>
      <c r="F27" s="17">
        <f>'[3]Лист1'!$F$236</f>
        <v>0.111</v>
      </c>
      <c r="G27" s="17">
        <f>'[3]Лист1'!$E$236</f>
        <v>0.17</v>
      </c>
      <c r="H27" s="17">
        <f>'[3]Лист1'!$I$236</f>
        <v>0.006</v>
      </c>
      <c r="I27" s="17">
        <f>'[3]Лист1'!$H$236</f>
        <v>0.044</v>
      </c>
      <c r="J27" s="17">
        <f>'[3]Лист1'!$G$236</f>
        <v>0.033</v>
      </c>
      <c r="K27" s="17">
        <f>'[3]Лист1'!$J$236</f>
        <v>0.041</v>
      </c>
      <c r="L27" s="17">
        <f>'[3]Лист1'!$M$236</f>
        <v>0.011</v>
      </c>
      <c r="M27" s="17">
        <f>'[3]Лист1'!$K$236</f>
        <v>1.568</v>
      </c>
      <c r="N27" s="17">
        <f>'[3]Лист1'!$L$236</f>
        <v>2.223</v>
      </c>
      <c r="O27" s="17">
        <f>'[3]Лист1'!$M$240</f>
        <v>0.749</v>
      </c>
      <c r="P27" s="37">
        <f>'[3]Лист1'!$M$241</f>
        <v>34.26</v>
      </c>
      <c r="Q27" s="36">
        <f>'[3]Лист1'!$N$241</f>
        <v>8177</v>
      </c>
      <c r="R27" s="37">
        <f>'[3]Лист1'!$M$242</f>
        <v>37.96</v>
      </c>
      <c r="S27" s="11">
        <f>'[3]Лист1'!$N$242</f>
        <v>9059</v>
      </c>
      <c r="T27" s="37">
        <f>'[3]Лист1'!$M$244</f>
        <v>48.12</v>
      </c>
      <c r="U27" s="11"/>
      <c r="V27" s="11"/>
      <c r="W27" s="29"/>
      <c r="X27" s="11"/>
      <c r="Y27" s="17"/>
      <c r="AA27" s="14">
        <f t="shared" si="0"/>
        <v>99.99999999999999</v>
      </c>
      <c r="AB27" s="15" t="str">
        <f>IF(AA27=100,"ОК"," ")</f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7"/>
      <c r="Q33" s="36"/>
      <c r="R33" s="37"/>
      <c r="S33" s="11"/>
      <c r="T33" s="37"/>
      <c r="U33" s="11"/>
      <c r="V33" s="11"/>
      <c r="W33" s="29"/>
      <c r="X33" s="11"/>
      <c r="Y33" s="17"/>
      <c r="AA33" s="14">
        <f t="shared" si="0"/>
        <v>0</v>
      </c>
      <c r="AB33" s="15" t="str">
        <f>IF(AA33=100,"ОК"," ")</f>
        <v> </v>
      </c>
    </row>
    <row r="34" spans="2:28" s="13" customFormat="1" ht="12.75">
      <c r="B34" s="16">
        <v>22</v>
      </c>
      <c r="C34" s="17">
        <f>'[4]Лист1'!$B$236</f>
        <v>89.906</v>
      </c>
      <c r="D34" s="17">
        <f>'[4]Лист1'!$C$236</f>
        <v>4.884</v>
      </c>
      <c r="E34" s="17">
        <f>'[4]Лист1'!$D$236</f>
        <v>0.906</v>
      </c>
      <c r="F34" s="17">
        <f>'[4]Лист1'!$F$236</f>
        <v>0.107</v>
      </c>
      <c r="G34" s="17">
        <f>'[4]Лист1'!$E$236</f>
        <v>0.164</v>
      </c>
      <c r="H34" s="17">
        <f>'[4]Лист1'!$I$236</f>
        <v>0.006</v>
      </c>
      <c r="I34" s="17">
        <f>'[4]Лист1'!$H$236</f>
        <v>0.042</v>
      </c>
      <c r="J34" s="17">
        <f>'[4]Лист1'!$G$236</f>
        <v>0.033</v>
      </c>
      <c r="K34" s="17">
        <f>'[4]Лист1'!$J$236</f>
        <v>0.041</v>
      </c>
      <c r="L34" s="17">
        <f>'[4]Лист1'!$M$236</f>
        <v>0.009</v>
      </c>
      <c r="M34" s="17">
        <f>'[4]Лист1'!$K$236</f>
        <v>1.535</v>
      </c>
      <c r="N34" s="17">
        <f>'[4]Лист1'!$L$236</f>
        <v>2.367</v>
      </c>
      <c r="O34" s="17">
        <f>'[4]Лист1'!$M$240</f>
        <v>0.751</v>
      </c>
      <c r="P34" s="37">
        <f>'[4]Лист1'!$M$241</f>
        <v>34.22</v>
      </c>
      <c r="Q34" s="36">
        <f>'[4]Лист1'!$N$241</f>
        <v>8167</v>
      </c>
      <c r="R34" s="37">
        <f>'[4]Лист1'!$M$242</f>
        <v>37.91</v>
      </c>
      <c r="S34" s="11">
        <f>'[4]Лист1'!$N$242</f>
        <v>9048</v>
      </c>
      <c r="T34" s="37">
        <f>'[4]Лист1'!$M$244</f>
        <v>48.02</v>
      </c>
      <c r="U34" s="11"/>
      <c r="V34" s="11"/>
      <c r="W34" s="18"/>
      <c r="X34" s="11"/>
      <c r="Y34" s="17"/>
      <c r="AA34" s="14">
        <f t="shared" si="0"/>
        <v>100.00000000000001</v>
      </c>
      <c r="AB34" s="15" t="str">
        <f>IF(AA34=100,"ОК"," ")</f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7"/>
      <c r="Q40" s="17"/>
      <c r="R40" s="10"/>
      <c r="S40" s="11"/>
      <c r="T40" s="37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28"/>
      <c r="AA44" s="5"/>
      <c r="AB44" s="6"/>
      <c r="AC44"/>
    </row>
    <row r="45" spans="3:24" ht="12.7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46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I10:I12"/>
    <mergeCell ref="M10:M12"/>
    <mergeCell ref="J10:J12"/>
    <mergeCell ref="O9:T9"/>
    <mergeCell ref="C45:X45"/>
    <mergeCell ref="B44:X44"/>
    <mergeCell ref="U9:U12"/>
    <mergeCell ref="V9:V12"/>
    <mergeCell ref="B9:B12"/>
    <mergeCell ref="Q10:Q12"/>
    <mergeCell ref="S10:S12"/>
    <mergeCell ref="T10:T12"/>
    <mergeCell ref="C9:N9"/>
    <mergeCell ref="H10:H12"/>
    <mergeCell ref="L10:L12"/>
    <mergeCell ref="P10:P12"/>
    <mergeCell ref="G10:G12"/>
    <mergeCell ref="C6:AA6"/>
    <mergeCell ref="X9:X12"/>
    <mergeCell ref="E10:E12"/>
    <mergeCell ref="F10:F12"/>
    <mergeCell ref="K10:K12"/>
    <mergeCell ref="W9:W12"/>
    <mergeCell ref="Y9:Y12"/>
    <mergeCell ref="O10:O12"/>
    <mergeCell ref="R10:R12"/>
    <mergeCell ref="W2:Y2"/>
    <mergeCell ref="B7:Y7"/>
    <mergeCell ref="B8:Y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2016-02-24T13:53:14Z</cp:lastPrinted>
  <dcterms:created xsi:type="dcterms:W3CDTF">2010-01-29T08:37:16Z</dcterms:created>
  <dcterms:modified xsi:type="dcterms:W3CDTF">2016-02-24T13:53:20Z</dcterms:modified>
  <cp:category/>
  <cp:version/>
  <cp:contentType/>
  <cp:contentStatus/>
</cp:coreProperties>
</file>