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<sst xmlns="http://schemas.openxmlformats.org/spreadsheetml/2006/main" count="54" uniqueCount="51">
  <si>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</si>
  <si>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</si>
  <si>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</si>
  <si>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</si>
  <si>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</si>
  <si>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</si>
  <si>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</si>
  <si>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</si>
  <si>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</si>
  <si>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</si>
  <si>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</si>
  <si>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</si>
  <si>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</si>
  <si>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</si>
  <si>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</si>
  <si>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</si>
  <si>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</si>
  <si>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</si>
  <si>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</si>
  <si>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</si>
  <si>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</si>
  <si>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</si>
  <si>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</si>
  <si>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</si>
  <si>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</si>
  <si>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</si>
  <si>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</si>
  <si>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</si>
  <si>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</si>
  <si>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</si>
  <si>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</si>
  <si>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</si>
  <si>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</si>
  <si>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</si>
  <si>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</si>
  <si>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</si>
  <si>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</si>
  <si>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</si>
  <si>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</si>
  <si>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</si>
  <si>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</si>
  <si>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</si>
  <si>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</si>
  <si>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</si>
  <si>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</si>
  <si>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Головний інженер Лубенського ЛВУМГ                                                               Сирота В.П.                                                                                         29.02.2016  року</t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</si>
  <si>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>01.02.2016 року</t>
    </r>
    <r>
      <rPr>
        <sz val="10"/>
        <rFont val="Arial"/>
        <family val="2"/>
      </rPr>
      <t>_______ по _______</t>
    </r>
    <r>
      <rPr>
        <b/>
        <sz val="10"/>
        <rFont val="Arial"/>
        <family val="2"/>
      </rPr>
      <t xml:space="preserve">29.02.2016 року </t>
    </r>
    <r>
      <rPr>
        <sz val="10"/>
        <rFont val="Arial"/>
        <family val="2"/>
      </rPr>
      <t>_______________________</t>
    </r>
  </si>
  <si>
    <t>Завідувач ВХАЛ Лубенського ЛВУМГ                                                               Федченко Л.Д.                                                                                     29.02.2016  року</t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</si>
  <si>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"Лубнигаз"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ГРС  Войниха( ГРС Оріхівка)</t>
    </r>
  </si>
  <si>
    <t>відсутні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</si>
  <si>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0,2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</si>
</sst>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textRotation="90" wrapText="1"/>
    </xf>
    <xf numFmtId="0" fontId="15" fillId="0" borderId="17" xfId="0" applyFont="1" applyBorder="1" applyAlignment="1">
      <alignment horizontal="center" textRotation="90" wrapText="1"/>
    </xf>
    <xf numFmtId="0" fontId="15" fillId="0" borderId="18" xfId="0" applyFont="1" applyBorder="1" applyAlignment="1">
      <alignment horizontal="center" textRotation="90" wrapText="1"/>
    </xf>
    <xf numFmtId="0" fontId="15" fillId="0" borderId="19" xfId="0" applyFont="1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6" fillId="0" borderId="19" xfId="0" applyFont="1" applyBorder="1" applyAlignment="1">
      <alignment textRotation="90" wrapText="1"/>
    </xf>
    <xf numFmtId="0" fontId="6" fillId="0" borderId="20" xfId="0" applyFont="1" applyBorder="1" applyAlignment="1">
      <alignment textRotation="90" wrapText="1"/>
    </xf>
    <xf numFmtId="0" fontId="0" fillId="0" borderId="21" xfId="0" applyBorder="1" applyAlignment="1">
      <alignment wrapText="1"/>
    </xf>
    <xf numFmtId="0" fontId="6" fillId="0" borderId="19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6" fillId="0" borderId="21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2" fillId="0" borderId="10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0;&#1088;&#1077;&#1084;&#1077;&#1085;&#1095;&#1091;&#108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0;&#1088;&#1077;&#1084;&#1077;&#1085;&#1095;&#1091;&#108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0;&#1088;&#1077;&#1084;&#1077;&#1085;&#1095;&#1091;&#1082;&#1075;&#1072;&#107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0;&#1088;&#1077;&#1084;&#1077;&#1085;&#1095;&#1091;&#1082;&#1075;&#1072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34.28</v>
          </cell>
          <cell r="N291">
            <v>8188</v>
          </cell>
        </row>
        <row r="292">
          <cell r="M292">
            <v>37.97</v>
          </cell>
          <cell r="N292">
            <v>9069</v>
          </cell>
        </row>
        <row r="294">
          <cell r="M294">
            <v>47.68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89.158</v>
          </cell>
          <cell r="C27">
            <v>4.926</v>
          </cell>
          <cell r="D27">
            <v>1.105</v>
          </cell>
          <cell r="E27">
            <v>0.191</v>
          </cell>
          <cell r="F27">
            <v>0.136</v>
          </cell>
          <cell r="G27">
            <v>0.038</v>
          </cell>
          <cell r="H27">
            <v>0.055</v>
          </cell>
          <cell r="I27">
            <v>0.005</v>
          </cell>
          <cell r="J27">
            <v>0.066</v>
          </cell>
          <cell r="K27">
            <v>0.979</v>
          </cell>
          <cell r="L27">
            <v>3.336</v>
          </cell>
          <cell r="M27">
            <v>0.005</v>
          </cell>
        </row>
        <row r="31">
          <cell r="M31">
            <v>0.764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89.199</v>
          </cell>
          <cell r="C27">
            <v>4.882</v>
          </cell>
          <cell r="D27">
            <v>1.103</v>
          </cell>
          <cell r="E27">
            <v>0.191</v>
          </cell>
          <cell r="F27">
            <v>0.135</v>
          </cell>
          <cell r="G27">
            <v>0.039</v>
          </cell>
          <cell r="H27">
            <v>0.055</v>
          </cell>
          <cell r="I27">
            <v>0.005</v>
          </cell>
          <cell r="J27">
            <v>0.071</v>
          </cell>
          <cell r="K27">
            <v>1.104</v>
          </cell>
          <cell r="L27">
            <v>3.21</v>
          </cell>
          <cell r="M27">
            <v>0.006</v>
          </cell>
        </row>
        <row r="31">
          <cell r="M31">
            <v>0.763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34.28</v>
          </cell>
          <cell r="N291">
            <v>8187</v>
          </cell>
        </row>
        <row r="292">
          <cell r="M292">
            <v>37.97</v>
          </cell>
          <cell r="N292">
            <v>9068</v>
          </cell>
        </row>
        <row r="294">
          <cell r="M294">
            <v>47.71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89.48</v>
          </cell>
          <cell r="C27">
            <v>4.836</v>
          </cell>
          <cell r="D27">
            <v>1.094</v>
          </cell>
          <cell r="E27">
            <v>0.189</v>
          </cell>
          <cell r="F27">
            <v>0.134</v>
          </cell>
          <cell r="G27">
            <v>0.036</v>
          </cell>
          <cell r="H27">
            <v>0.054</v>
          </cell>
          <cell r="I27">
            <v>0.005</v>
          </cell>
          <cell r="J27">
            <v>0.066</v>
          </cell>
          <cell r="K27">
            <v>1.102</v>
          </cell>
          <cell r="L27">
            <v>2.998</v>
          </cell>
          <cell r="M27">
            <v>0.006</v>
          </cell>
        </row>
        <row r="31">
          <cell r="M31">
            <v>0.76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34.32</v>
          </cell>
          <cell r="N291">
            <v>8189</v>
          </cell>
        </row>
        <row r="292">
          <cell r="M292">
            <v>38.02</v>
          </cell>
          <cell r="N292">
            <v>9079</v>
          </cell>
        </row>
        <row r="294">
          <cell r="M294">
            <v>47.87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88.953</v>
          </cell>
          <cell r="C27">
            <v>5</v>
          </cell>
          <cell r="D27">
            <v>1.112</v>
          </cell>
          <cell r="E27">
            <v>0.195</v>
          </cell>
          <cell r="F27">
            <v>0.136</v>
          </cell>
          <cell r="G27">
            <v>0.039</v>
          </cell>
          <cell r="H27">
            <v>0.056</v>
          </cell>
          <cell r="I27">
            <v>0.005</v>
          </cell>
          <cell r="J27">
            <v>0.073</v>
          </cell>
          <cell r="K27">
            <v>1.114</v>
          </cell>
          <cell r="L27">
            <v>3.312</v>
          </cell>
          <cell r="M27">
            <v>0.005</v>
          </cell>
        </row>
        <row r="31">
          <cell r="M31">
            <v>0.765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34.28</v>
          </cell>
          <cell r="N291">
            <v>8189</v>
          </cell>
        </row>
        <row r="292">
          <cell r="M292">
            <v>37.97</v>
          </cell>
          <cell r="N292">
            <v>9069</v>
          </cell>
        </row>
        <row r="294">
          <cell r="M294">
            <v>47.65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="90" zoomScaleSheetLayoutView="90" workbookViewId="0" topLeftCell="A4">
      <selection activeCell="Y21" sqref="Y2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6"/>
      <c r="X2" s="67"/>
      <c r="Y2" s="67"/>
      <c r="Z2" s="4"/>
      <c r="AA2" s="4"/>
    </row>
    <row r="3" spans="2:27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7" t="s">
        <v>37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8"/>
    </row>
    <row r="7" spans="2:27" ht="33" customHeight="1">
      <c r="B7" s="68" t="s">
        <v>48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4"/>
      <c r="AA7" s="4"/>
    </row>
    <row r="8" spans="2:27" ht="18" customHeight="1">
      <c r="B8" s="70" t="s">
        <v>46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4"/>
      <c r="AA8" s="4"/>
    </row>
    <row r="9" spans="2:29" ht="32.25" customHeight="1">
      <c r="B9" s="46" t="s">
        <v>19</v>
      </c>
      <c r="C9" s="63" t="s">
        <v>38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53" t="s">
        <v>39</v>
      </c>
      <c r="P9" s="54"/>
      <c r="Q9" s="54"/>
      <c r="R9" s="55"/>
      <c r="S9" s="55"/>
      <c r="T9" s="56"/>
      <c r="U9" s="40" t="s">
        <v>35</v>
      </c>
      <c r="V9" s="43" t="s">
        <v>36</v>
      </c>
      <c r="W9" s="59" t="s">
        <v>32</v>
      </c>
      <c r="X9" s="59" t="s">
        <v>33</v>
      </c>
      <c r="Y9" s="59" t="s">
        <v>34</v>
      </c>
      <c r="Z9" s="4"/>
      <c r="AB9" s="7"/>
      <c r="AC9"/>
    </row>
    <row r="10" spans="2:29" ht="48.75" customHeight="1">
      <c r="B10" s="47"/>
      <c r="C10" s="52" t="s">
        <v>20</v>
      </c>
      <c r="D10" s="52" t="s">
        <v>21</v>
      </c>
      <c r="E10" s="52" t="s">
        <v>22</v>
      </c>
      <c r="F10" s="52" t="s">
        <v>23</v>
      </c>
      <c r="G10" s="52" t="s">
        <v>24</v>
      </c>
      <c r="H10" s="52" t="s">
        <v>25</v>
      </c>
      <c r="I10" s="52" t="s">
        <v>26</v>
      </c>
      <c r="J10" s="52" t="s">
        <v>27</v>
      </c>
      <c r="K10" s="52" t="s">
        <v>28</v>
      </c>
      <c r="L10" s="52" t="s">
        <v>29</v>
      </c>
      <c r="M10" s="49" t="s">
        <v>30</v>
      </c>
      <c r="N10" s="49" t="s">
        <v>31</v>
      </c>
      <c r="O10" s="49" t="s">
        <v>13</v>
      </c>
      <c r="P10" s="60" t="s">
        <v>14</v>
      </c>
      <c r="Q10" s="49" t="s">
        <v>16</v>
      </c>
      <c r="R10" s="49" t="s">
        <v>15</v>
      </c>
      <c r="S10" s="49" t="s">
        <v>17</v>
      </c>
      <c r="T10" s="49" t="s">
        <v>18</v>
      </c>
      <c r="U10" s="41"/>
      <c r="V10" s="44"/>
      <c r="W10" s="59"/>
      <c r="X10" s="59"/>
      <c r="Y10" s="59"/>
      <c r="Z10" s="4"/>
      <c r="AB10" s="7"/>
      <c r="AC10"/>
    </row>
    <row r="11" spans="2:29" ht="15.75" customHeight="1">
      <c r="B11" s="47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44"/>
      <c r="N11" s="44"/>
      <c r="O11" s="44"/>
      <c r="P11" s="61"/>
      <c r="Q11" s="50"/>
      <c r="R11" s="44"/>
      <c r="S11" s="44"/>
      <c r="T11" s="44"/>
      <c r="U11" s="41"/>
      <c r="V11" s="44"/>
      <c r="W11" s="59"/>
      <c r="X11" s="59"/>
      <c r="Y11" s="59"/>
      <c r="Z11" s="4"/>
      <c r="AB11" s="7"/>
      <c r="AC11"/>
    </row>
    <row r="12" spans="2:29" ht="21" customHeight="1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45"/>
      <c r="N12" s="45"/>
      <c r="O12" s="45"/>
      <c r="P12" s="62"/>
      <c r="Q12" s="51"/>
      <c r="R12" s="45"/>
      <c r="S12" s="45"/>
      <c r="T12" s="45"/>
      <c r="U12" s="42"/>
      <c r="V12" s="45"/>
      <c r="W12" s="59"/>
      <c r="X12" s="59"/>
      <c r="Y12" s="59"/>
      <c r="Z12" s="4"/>
      <c r="AB12" s="7"/>
      <c r="AC12"/>
    </row>
    <row r="13" spans="2:28" s="13" customFormat="1" ht="12.75">
      <c r="B13" s="9">
        <v>1</v>
      </c>
      <c r="C13" s="17">
        <f>'[2]Лист1'!$B$27</f>
        <v>89.158</v>
      </c>
      <c r="D13" s="17">
        <f>'[2]Лист1'!$C$27</f>
        <v>4.926</v>
      </c>
      <c r="E13" s="17">
        <f>'[2]Лист1'!$D$27</f>
        <v>1.105</v>
      </c>
      <c r="F13" s="17">
        <f>'[2]Лист1'!$F$27</f>
        <v>0.136</v>
      </c>
      <c r="G13" s="17">
        <f>'[2]Лист1'!$E$27</f>
        <v>0.191</v>
      </c>
      <c r="H13" s="17">
        <f>'[2]Лист1'!$I$27</f>
        <v>0.005</v>
      </c>
      <c r="I13" s="17">
        <f>'[2]Лист1'!$H$27</f>
        <v>0.055</v>
      </c>
      <c r="J13" s="17">
        <f>'[2]Лист1'!$G$27</f>
        <v>0.038</v>
      </c>
      <c r="K13" s="17">
        <f>'[2]Лист1'!$J$27</f>
        <v>0.066</v>
      </c>
      <c r="L13" s="17">
        <f>'[2]Лист1'!$M$27</f>
        <v>0.005</v>
      </c>
      <c r="M13" s="17">
        <f>'[2]Лист1'!$K$27</f>
        <v>0.979</v>
      </c>
      <c r="N13" s="17">
        <f>'[2]Лист1'!$L$27</f>
        <v>3.336</v>
      </c>
      <c r="O13" s="17">
        <f>'[2]Лист1'!$M$31</f>
        <v>0.764</v>
      </c>
      <c r="P13" s="37">
        <f>'[1]Лист1'!$M$291</f>
        <v>34.28</v>
      </c>
      <c r="Q13" s="36">
        <f>'[1]Лист1'!$N$291</f>
        <v>8188</v>
      </c>
      <c r="R13" s="37">
        <f>'[1]Лист1'!$M$292</f>
        <v>37.97</v>
      </c>
      <c r="S13" s="11">
        <f>'[1]Лист1'!$N$292</f>
        <v>9069</v>
      </c>
      <c r="T13" s="37">
        <f>'[1]Лист1'!$M$294</f>
        <v>47.68</v>
      </c>
      <c r="U13" s="11"/>
      <c r="V13" s="11"/>
      <c r="W13" s="18"/>
      <c r="X13" s="11"/>
      <c r="Y13" s="11"/>
      <c r="AA13" s="14">
        <f>SUM(C13:N13)</f>
        <v>100</v>
      </c>
      <c r="AB13" s="15" t="str">
        <f>IF(AA13=100,"ОК"," ")</f>
        <v>ОК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7"/>
      <c r="Q14" s="36"/>
      <c r="R14" s="37"/>
      <c r="S14" s="11"/>
      <c r="T14" s="37"/>
      <c r="U14" s="11"/>
      <c r="V14" s="11"/>
      <c r="W14" s="30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7"/>
      <c r="Q15" s="36"/>
      <c r="R15" s="37"/>
      <c r="S15" s="11"/>
      <c r="T15" s="37"/>
      <c r="U15" s="11"/>
      <c r="V15" s="11"/>
      <c r="W15" s="18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37"/>
      <c r="Q16" s="36"/>
      <c r="R16" s="37"/>
      <c r="S16" s="11"/>
      <c r="T16" s="37"/>
      <c r="U16" s="11"/>
      <c r="V16" s="11"/>
      <c r="W16" s="18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37"/>
      <c r="Q17" s="36"/>
      <c r="R17" s="37"/>
      <c r="S17" s="11"/>
      <c r="T17" s="37"/>
      <c r="U17" s="11"/>
      <c r="V17" s="11"/>
      <c r="W17" s="29"/>
      <c r="X17" s="11"/>
      <c r="Y17" s="11"/>
      <c r="AA17" s="14">
        <f t="shared" si="0"/>
        <v>0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7"/>
      <c r="Q18" s="36"/>
      <c r="R18" s="37"/>
      <c r="S18" s="11"/>
      <c r="T18" s="37"/>
      <c r="U18" s="11"/>
      <c r="V18" s="11"/>
      <c r="W18" s="29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7"/>
      <c r="Q19" s="36"/>
      <c r="R19" s="37"/>
      <c r="S19" s="11"/>
      <c r="T19" s="37"/>
      <c r="U19" s="11"/>
      <c r="V19" s="11"/>
      <c r="W19" s="29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>
        <f>'[3]Лист1'!$B$27</f>
        <v>89.199</v>
      </c>
      <c r="D20" s="17">
        <f>'[3]Лист1'!$C$27</f>
        <v>4.882</v>
      </c>
      <c r="E20" s="17">
        <f>'[3]Лист1'!$D$27</f>
        <v>1.103</v>
      </c>
      <c r="F20" s="17">
        <f>'[3]Лист1'!$F$27</f>
        <v>0.135</v>
      </c>
      <c r="G20" s="17">
        <f>'[3]Лист1'!$E$27</f>
        <v>0.191</v>
      </c>
      <c r="H20" s="17">
        <f>'[3]Лист1'!$I$27</f>
        <v>0.005</v>
      </c>
      <c r="I20" s="17">
        <f>'[3]Лист1'!$H$27</f>
        <v>0.055</v>
      </c>
      <c r="J20" s="17">
        <f>'[3]Лист1'!$G$27</f>
        <v>0.039</v>
      </c>
      <c r="K20" s="17">
        <f>'[3]Лист1'!$J$27</f>
        <v>0.071</v>
      </c>
      <c r="L20" s="17">
        <f>'[3]Лист1'!$M$27</f>
        <v>0.006</v>
      </c>
      <c r="M20" s="17">
        <f>'[3]Лист1'!$K$27</f>
        <v>1.104</v>
      </c>
      <c r="N20" s="17">
        <f>'[3]Лист1'!$L$27</f>
        <v>3.21</v>
      </c>
      <c r="O20" s="17">
        <f>'[3]Лист1'!$M$31</f>
        <v>0.763</v>
      </c>
      <c r="P20" s="37">
        <f>'[4]Лист1'!$M$291</f>
        <v>34.28</v>
      </c>
      <c r="Q20" s="36">
        <f>'[4]Лист1'!$N$291</f>
        <v>8187</v>
      </c>
      <c r="R20" s="37">
        <f>'[4]Лист1'!$M$292</f>
        <v>37.97</v>
      </c>
      <c r="S20" s="11">
        <f>'[4]Лист1'!$N$292</f>
        <v>9068</v>
      </c>
      <c r="T20" s="37">
        <f>'[4]Лист1'!$M$294</f>
        <v>47.71</v>
      </c>
      <c r="U20" s="11">
        <v>-12.3</v>
      </c>
      <c r="V20" s="11">
        <v>-15.4</v>
      </c>
      <c r="W20" s="29" t="s">
        <v>49</v>
      </c>
      <c r="X20" s="11" t="s">
        <v>50</v>
      </c>
      <c r="Y20" s="11">
        <v>9.4</v>
      </c>
      <c r="AA20" s="14">
        <f t="shared" si="0"/>
        <v>100</v>
      </c>
      <c r="AB20" s="15" t="str">
        <f>IF(AA20=100,"ОК"," ")</f>
        <v>ОК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7"/>
      <c r="Q21" s="36"/>
      <c r="R21" s="37"/>
      <c r="S21" s="11"/>
      <c r="T21" s="37"/>
      <c r="U21" s="11"/>
      <c r="V21" s="11"/>
      <c r="W21" s="18"/>
      <c r="X21" s="11"/>
      <c r="Y21" s="11"/>
      <c r="AA21" s="14">
        <f t="shared" si="0"/>
        <v>0</v>
      </c>
      <c r="AB21" s="15"/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7"/>
      <c r="Q22" s="36"/>
      <c r="R22" s="37"/>
      <c r="S22" s="11"/>
      <c r="T22" s="37"/>
      <c r="U22" s="11"/>
      <c r="V22" s="11"/>
      <c r="W22" s="29"/>
      <c r="X22" s="11"/>
      <c r="Y22" s="11"/>
      <c r="AA22" s="14">
        <f t="shared" si="0"/>
        <v>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37"/>
      <c r="Q23" s="36"/>
      <c r="R23" s="37"/>
      <c r="S23" s="11"/>
      <c r="T23" s="37"/>
      <c r="U23" s="11"/>
      <c r="V23" s="11"/>
      <c r="W23" s="18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7"/>
      <c r="Q24" s="36"/>
      <c r="R24" s="37"/>
      <c r="S24" s="11"/>
      <c r="T24" s="37"/>
      <c r="U24" s="11"/>
      <c r="V24" s="11"/>
      <c r="W24" s="29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7"/>
      <c r="Q25" s="36"/>
      <c r="R25" s="37"/>
      <c r="S25" s="11"/>
      <c r="T25" s="37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7"/>
      <c r="Q26" s="36"/>
      <c r="R26" s="37"/>
      <c r="S26" s="11"/>
      <c r="T26" s="37"/>
      <c r="U26" s="11"/>
      <c r="V26" s="11"/>
      <c r="W26" s="29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>
        <f>'[5]Лист1'!$B$27</f>
        <v>89.48</v>
      </c>
      <c r="D27" s="17">
        <f>'[5]Лист1'!$C$27</f>
        <v>4.836</v>
      </c>
      <c r="E27" s="17">
        <f>'[5]Лист1'!$D$27</f>
        <v>1.094</v>
      </c>
      <c r="F27" s="17">
        <f>'[5]Лист1'!$F$27</f>
        <v>0.134</v>
      </c>
      <c r="G27" s="17">
        <f>'[5]Лист1'!$E$27</f>
        <v>0.189</v>
      </c>
      <c r="H27" s="17">
        <f>'[5]Лист1'!$I$27</f>
        <v>0.005</v>
      </c>
      <c r="I27" s="17">
        <f>'[5]Лист1'!$H$27</f>
        <v>0.054</v>
      </c>
      <c r="J27" s="17">
        <f>'[5]Лист1'!$G$27</f>
        <v>0.036</v>
      </c>
      <c r="K27" s="17">
        <f>'[5]Лист1'!$J$27</f>
        <v>0.066</v>
      </c>
      <c r="L27" s="17">
        <f>'[5]Лист1'!$M$27</f>
        <v>0.006</v>
      </c>
      <c r="M27" s="17">
        <f>'[5]Лист1'!$K$27</f>
        <v>1.102</v>
      </c>
      <c r="N27" s="17">
        <f>'[5]Лист1'!$L$27</f>
        <v>2.998</v>
      </c>
      <c r="O27" s="17">
        <f>'[5]Лист1'!$M$31</f>
        <v>0.76</v>
      </c>
      <c r="P27" s="37">
        <f>'[6]Лист1'!$M$291</f>
        <v>34.32</v>
      </c>
      <c r="Q27" s="36">
        <f>'[6]Лист1'!$N$291</f>
        <v>8189</v>
      </c>
      <c r="R27" s="37">
        <f>'[6]Лист1'!$M$292</f>
        <v>38.02</v>
      </c>
      <c r="S27" s="11">
        <f>'[6]Лист1'!$N$292</f>
        <v>9079</v>
      </c>
      <c r="T27" s="37">
        <f>'[6]Лист1'!$M$294</f>
        <v>47.87</v>
      </c>
      <c r="U27" s="11"/>
      <c r="V27" s="11"/>
      <c r="W27" s="29"/>
      <c r="X27" s="11"/>
      <c r="Y27" s="17"/>
      <c r="AA27" s="14">
        <f t="shared" si="0"/>
        <v>100</v>
      </c>
      <c r="AB27" s="15" t="str">
        <f>IF(AA27=100,"ОК"," ")</f>
        <v>ОК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7"/>
      <c r="Q28" s="36"/>
      <c r="R28" s="37"/>
      <c r="S28" s="11"/>
      <c r="T28" s="37"/>
      <c r="U28" s="11"/>
      <c r="V28" s="11"/>
      <c r="W28" s="12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7"/>
      <c r="Q29" s="36"/>
      <c r="R29" s="37"/>
      <c r="S29" s="11"/>
      <c r="T29" s="37"/>
      <c r="U29" s="11"/>
      <c r="V29" s="11"/>
      <c r="W29" s="12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7"/>
      <c r="Q30" s="36"/>
      <c r="R30" s="37"/>
      <c r="S30" s="11"/>
      <c r="T30" s="37"/>
      <c r="U30" s="11"/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7"/>
      <c r="Q31" s="36"/>
      <c r="R31" s="37"/>
      <c r="S31" s="11"/>
      <c r="T31" s="37"/>
      <c r="U31" s="11"/>
      <c r="V31" s="11"/>
      <c r="W31" s="12"/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7"/>
      <c r="Q32" s="36"/>
      <c r="R32" s="37"/>
      <c r="S32" s="11"/>
      <c r="T32" s="37"/>
      <c r="U32" s="11"/>
      <c r="V32" s="11"/>
      <c r="W32" s="29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7"/>
      <c r="Q33" s="36"/>
      <c r="R33" s="37"/>
      <c r="S33" s="11"/>
      <c r="T33" s="37"/>
      <c r="U33" s="11"/>
      <c r="V33" s="11"/>
      <c r="W33" s="29"/>
      <c r="X33" s="11"/>
      <c r="Y33" s="17"/>
      <c r="AA33" s="14">
        <f t="shared" si="0"/>
        <v>0</v>
      </c>
      <c r="AB33" s="15" t="str">
        <f>IF(AA33=100,"ОК"," ")</f>
        <v> </v>
      </c>
    </row>
    <row r="34" spans="2:28" s="13" customFormat="1" ht="12.75">
      <c r="B34" s="16">
        <v>22</v>
      </c>
      <c r="C34" s="17">
        <f>'[7]Лист1'!$B$27</f>
        <v>88.953</v>
      </c>
      <c r="D34" s="17">
        <f>'[7]Лист1'!$C$27</f>
        <v>5</v>
      </c>
      <c r="E34" s="17">
        <f>'[7]Лист1'!$D$27</f>
        <v>1.112</v>
      </c>
      <c r="F34" s="17">
        <f>'[7]Лист1'!$F$27</f>
        <v>0.136</v>
      </c>
      <c r="G34" s="17">
        <f>'[7]Лист1'!$E$27</f>
        <v>0.195</v>
      </c>
      <c r="H34" s="17">
        <f>'[7]Лист1'!$I$27</f>
        <v>0.005</v>
      </c>
      <c r="I34" s="17">
        <f>'[7]Лист1'!$H$27</f>
        <v>0.056</v>
      </c>
      <c r="J34" s="17">
        <f>'[7]Лист1'!$G$27</f>
        <v>0.039</v>
      </c>
      <c r="K34" s="17">
        <f>'[7]Лист1'!$J$27</f>
        <v>0.073</v>
      </c>
      <c r="L34" s="17">
        <f>'[7]Лист1'!$M$27</f>
        <v>0.005</v>
      </c>
      <c r="M34" s="17">
        <f>'[7]Лист1'!$K$27</f>
        <v>1.114</v>
      </c>
      <c r="N34" s="17">
        <f>'[7]Лист1'!$L$27</f>
        <v>3.312</v>
      </c>
      <c r="O34" s="17">
        <f>'[7]Лист1'!$M$31</f>
        <v>0.765</v>
      </c>
      <c r="P34" s="37">
        <f>'[8]Лист1'!$M$291</f>
        <v>34.28</v>
      </c>
      <c r="Q34" s="36">
        <f>'[8]Лист1'!$N$291</f>
        <v>8189</v>
      </c>
      <c r="R34" s="37">
        <f>'[8]Лист1'!$M$292</f>
        <v>37.97</v>
      </c>
      <c r="S34" s="11">
        <f>'[8]Лист1'!$N$292</f>
        <v>9069</v>
      </c>
      <c r="T34" s="37">
        <f>'[8]Лист1'!$M$294</f>
        <v>47.65</v>
      </c>
      <c r="U34" s="11"/>
      <c r="V34" s="11"/>
      <c r="W34" s="18"/>
      <c r="X34" s="11"/>
      <c r="Y34" s="17"/>
      <c r="AA34" s="14">
        <f t="shared" si="0"/>
        <v>99.99999999999997</v>
      </c>
      <c r="AB34" s="15" t="str">
        <f>IF(AA34=100,"ОК"," ")</f>
        <v>ОК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7"/>
      <c r="Q35" s="17"/>
      <c r="R35" s="37"/>
      <c r="S35" s="11"/>
      <c r="T35" s="37"/>
      <c r="U35" s="11"/>
      <c r="V35" s="11"/>
      <c r="W35" s="29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7"/>
      <c r="Q36" s="17"/>
      <c r="R36" s="37"/>
      <c r="S36" s="11"/>
      <c r="T36" s="37"/>
      <c r="U36" s="11"/>
      <c r="V36" s="11"/>
      <c r="W36" s="18"/>
      <c r="X36" s="11"/>
      <c r="Y36" s="11"/>
      <c r="AA36" s="14">
        <f t="shared" si="0"/>
        <v>0</v>
      </c>
      <c r="AB36" s="15" t="str">
        <f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37"/>
      <c r="Q37" s="17"/>
      <c r="R37" s="37"/>
      <c r="S37" s="11"/>
      <c r="T37" s="37"/>
      <c r="U37" s="11"/>
      <c r="V37" s="11"/>
      <c r="W37" s="29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7"/>
      <c r="Q38" s="17"/>
      <c r="R38" s="10"/>
      <c r="S38" s="11"/>
      <c r="T38" s="37"/>
      <c r="U38" s="11"/>
      <c r="V38" s="11"/>
      <c r="W38" s="29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7"/>
      <c r="Q39" s="17"/>
      <c r="R39" s="10"/>
      <c r="S39" s="11"/>
      <c r="T39" s="37"/>
      <c r="U39" s="11"/>
      <c r="V39" s="11"/>
      <c r="W39" s="29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7"/>
      <c r="Q40" s="17"/>
      <c r="R40" s="10"/>
      <c r="S40" s="11"/>
      <c r="T40" s="37"/>
      <c r="U40" s="11"/>
      <c r="V40" s="11"/>
      <c r="W40" s="29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7"/>
      <c r="Q41" s="17"/>
      <c r="R41" s="10"/>
      <c r="S41" s="11"/>
      <c r="T41" s="37"/>
      <c r="U41" s="11"/>
      <c r="V41" s="11"/>
      <c r="W41" s="18"/>
      <c r="X41" s="12"/>
      <c r="Y41" s="17"/>
      <c r="AA41" s="14">
        <f t="shared" si="0"/>
        <v>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7"/>
      <c r="Q42" s="17"/>
      <c r="R42" s="10"/>
      <c r="S42" s="11"/>
      <c r="T42" s="37"/>
      <c r="U42" s="11"/>
      <c r="V42" s="11"/>
      <c r="W42" s="29"/>
      <c r="X42" s="12"/>
      <c r="Y42" s="31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7"/>
      <c r="Q43" s="17"/>
      <c r="R43" s="10"/>
      <c r="S43" s="11"/>
      <c r="T43" s="37"/>
      <c r="U43" s="11"/>
      <c r="V43" s="11"/>
      <c r="W43" s="12"/>
      <c r="X43" s="12"/>
      <c r="Y43" s="31"/>
      <c r="AA43" s="14">
        <f t="shared" si="0"/>
        <v>0</v>
      </c>
      <c r="AB43" s="15" t="str">
        <f>IF(AA43=100,"ОК"," ")</f>
        <v> </v>
      </c>
    </row>
    <row r="44" spans="2:29" ht="12.75" customHeight="1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28"/>
      <c r="AA44" s="5"/>
      <c r="AB44" s="6"/>
      <c r="AC44"/>
    </row>
    <row r="45" spans="3:24" ht="12.75"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</row>
    <row r="46" spans="3:24" ht="12.75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27"/>
      <c r="R46" s="27"/>
      <c r="S46" s="27"/>
      <c r="T46" s="27"/>
      <c r="U46" s="27"/>
      <c r="V46" s="27"/>
      <c r="W46" s="27"/>
      <c r="X46" s="27"/>
    </row>
    <row r="47" spans="3:20" ht="12.75">
      <c r="C47" s="34" t="s">
        <v>45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4" t="s">
        <v>47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</sheetData>
  <sheetProtection/>
  <mergeCells count="32">
    <mergeCell ref="W2:Y2"/>
    <mergeCell ref="B7:Y7"/>
    <mergeCell ref="B8:Y8"/>
    <mergeCell ref="D10:D12"/>
    <mergeCell ref="C10:C12"/>
    <mergeCell ref="N10:N12"/>
    <mergeCell ref="C9:N9"/>
    <mergeCell ref="H10:H12"/>
    <mergeCell ref="W9:W12"/>
    <mergeCell ref="Y9:Y12"/>
    <mergeCell ref="O10:O12"/>
    <mergeCell ref="R10:R12"/>
    <mergeCell ref="S10:S12"/>
    <mergeCell ref="T10:T12"/>
    <mergeCell ref="G10:G12"/>
    <mergeCell ref="C6:AA6"/>
    <mergeCell ref="X9:X12"/>
    <mergeCell ref="E10:E12"/>
    <mergeCell ref="F10:F12"/>
    <mergeCell ref="K10:K12"/>
    <mergeCell ref="L10:L12"/>
    <mergeCell ref="P10:P12"/>
    <mergeCell ref="C45:X45"/>
    <mergeCell ref="B44:X44"/>
    <mergeCell ref="U9:U12"/>
    <mergeCell ref="V9:V12"/>
    <mergeCell ref="B9:B12"/>
    <mergeCell ref="Q10:Q12"/>
    <mergeCell ref="J10:J12"/>
    <mergeCell ref="O9:T9"/>
    <mergeCell ref="I10:I12"/>
    <mergeCell ref="M10:M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2016-02-25T07:09:19Z</cp:lastPrinted>
  <dcterms:created xsi:type="dcterms:W3CDTF">2010-01-29T08:37:16Z</dcterms:created>
  <dcterms:modified xsi:type="dcterms:W3CDTF">2016-02-25T07:10:34Z</dcterms:modified>
  <cp:category/>
  <cp:version/>
  <cp:contentType/>
  <cp:contentStatus/>
</cp:coreProperties>
</file>