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<sst xmlns="http://schemas.openxmlformats.org/spreadsheetml/2006/main" count="50" uniqueCount="44">
  <si>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</si>
  <si>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</si>
  <si>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</si>
  <si>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</si>
  <si>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</si>
  <si>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</si>
  <si>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</si>
  <si>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</si>
  <si>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</si>
  <si>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</si>
  <si>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</si>
  <si>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</si>
  <si>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</si>
  <si>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</si>
  <si>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</si>
  <si>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</si>
  <si>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</si>
  <si>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</si>
  <si>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</si>
  <si>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</si>
  <si>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</si>
  <si>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</si>
  <si>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</si>
  <si>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</si>
  <si>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</si>
  <si>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</si>
  <si>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</si>
  <si>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</si>
  <si>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</si>
  <si>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</si>
  <si>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</si>
  <si>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"УМГ"ПРИКАРПАТТРАНСГАЗ"</t>
  </si>
  <si>
    <t xml:space="preserve">Начальник Одеського ЛВУМГ                                                                                          Девдера Б.П.                                                                                                            .2016р   </t>
  </si>
  <si>
    <t xml:space="preserve">Хімік ГВС Гребеники                                                                                                          Царалунга Л.Л.                                                                                                        .2016р   </t>
  </si>
  <si>
    <t>&lt;0,2</t>
  </si>
  <si>
    <t>&lt;0,1</t>
  </si>
  <si>
    <t>при 20°С; 101,325 кПа</t>
  </si>
  <si>
    <t>густина кг/м³</t>
  </si>
  <si>
    <t>теплота зоряння нижча МДж/м³</t>
  </si>
  <si>
    <r>
      <t>Свідоцтво про атестацію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№ РО - 014/2014 </t>
    </r>
    <r>
      <rPr>
        <sz val="8"/>
        <rFont val="Times New Roman"/>
        <family val="1"/>
      </rPr>
      <t xml:space="preserve"> дійсне до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16.01.2017 р.</t>
    </r>
  </si>
  <si>
    <r>
      <t xml:space="preserve">переданого </t>
    </r>
    <r>
      <rPr>
        <b/>
        <u val="single"/>
        <sz val="10"/>
        <rFont val="Times New Roman"/>
        <family val="1"/>
      </rPr>
      <t>Одеським ЛВУМГ</t>
    </r>
    <r>
      <rPr>
        <sz val="10"/>
        <rFont val="Times New Roman"/>
        <family val="1"/>
      </rPr>
      <t xml:space="preserve">  та прийнятого</t>
    </r>
    <r>
      <rPr>
        <b/>
        <u val="single"/>
        <sz val="10"/>
        <rFont val="Times New Roman"/>
        <family val="1"/>
      </rPr>
      <t xml:space="preserve"> ПАТ "Одесагаз"</t>
    </r>
    <r>
      <rPr>
        <sz val="10"/>
        <rFont val="Times New Roman"/>
        <family val="1"/>
      </rPr>
      <t xml:space="preserve"> </t>
    </r>
  </si>
  <si>
    <r>
      <t>з газопроводу</t>
    </r>
    <r>
      <rPr>
        <u val="single"/>
        <sz val="10"/>
        <rFont val="Times New Roman"/>
        <family val="1"/>
      </rPr>
      <t xml:space="preserve"> АТІ </t>
    </r>
    <r>
      <rPr>
        <sz val="10"/>
        <rFont val="Times New Roman"/>
        <family val="1"/>
      </rPr>
      <t xml:space="preserve">за період з </t>
    </r>
    <r>
      <rPr>
        <u val="single"/>
        <sz val="10"/>
        <rFont val="Times New Roman"/>
        <family val="1"/>
      </rPr>
      <t>01 .02. 2016 р.</t>
    </r>
    <r>
      <rPr>
        <sz val="10"/>
        <rFont val="Times New Roman"/>
        <family val="1"/>
      </rPr>
      <t xml:space="preserve"> по</t>
    </r>
    <r>
      <rPr>
        <u val="single"/>
        <sz val="10"/>
        <rFont val="Times New Roman"/>
        <family val="1"/>
      </rPr>
      <t xml:space="preserve"> 29.02.2016 р.</t>
    </r>
  </si>
  <si>
    <t xml:space="preserve">ГВС Гребеники  п/м Одеське ЛВУМГ </t>
  </si>
  <si>
    <t>відсутні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</si>
</sst>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color indexed="10"/>
      <name val="Times New Roman"/>
      <family val="1"/>
    </font>
    <font>
      <sz val="7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7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9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7" fillId="33" borderId="10" xfId="0" applyFont="1" applyFill="1" applyBorder="1" applyAlignment="1" applyProtection="1">
      <alignment horizontal="center" vertical="center"/>
      <protection/>
    </xf>
    <xf numFmtId="179" fontId="10" fillId="0" borderId="10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" fontId="58" fillId="0" borderId="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177" fontId="3" fillId="0" borderId="0" xfId="0" applyNumberFormat="1" applyFont="1" applyFill="1" applyAlignment="1">
      <alignment/>
    </xf>
    <xf numFmtId="0" fontId="3" fillId="0" borderId="14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6" fillId="0" borderId="18" xfId="0" applyFont="1" applyBorder="1" applyAlignment="1">
      <alignment horizontal="center" textRotation="90" wrapText="1"/>
    </xf>
    <xf numFmtId="0" fontId="16" fillId="0" borderId="14" xfId="0" applyFont="1" applyBorder="1" applyAlignment="1">
      <alignment horizontal="center" textRotation="90" wrapText="1"/>
    </xf>
    <xf numFmtId="0" fontId="3" fillId="0" borderId="14" xfId="0" applyFont="1" applyBorder="1" applyAlignment="1">
      <alignment textRotation="90" wrapText="1"/>
    </xf>
    <xf numFmtId="0" fontId="3" fillId="0" borderId="13" xfId="0" applyFont="1" applyBorder="1" applyAlignment="1">
      <alignment textRotation="90" wrapText="1"/>
    </xf>
    <xf numFmtId="0" fontId="1" fillId="0" borderId="15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SheetLayoutView="90" workbookViewId="0" topLeftCell="A10">
      <selection activeCell="W47" sqref="W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2:27" ht="12.75">
      <c r="B1" s="2" t="s">
        <v>4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</row>
    <row r="2" spans="2:27" ht="12.75">
      <c r="B2" s="2" t="s">
        <v>31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8"/>
      <c r="X2" s="45"/>
      <c r="Y2" s="45"/>
      <c r="Z2" s="3"/>
      <c r="AA2" s="3"/>
    </row>
    <row r="3" spans="2:27" ht="12.75">
      <c r="B3" s="39" t="s">
        <v>42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3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</row>
    <row r="5" spans="2:27" ht="12.75">
      <c r="B5" s="2" t="s">
        <v>39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3"/>
    </row>
    <row r="6" spans="2:27" ht="21.75" customHeight="1">
      <c r="B6" s="54" t="s">
        <v>27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22"/>
      <c r="AA6" s="23"/>
    </row>
    <row r="7" spans="2:27" ht="33" customHeight="1">
      <c r="B7" s="59" t="s">
        <v>40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3"/>
      <c r="AA7" s="3"/>
    </row>
    <row r="8" spans="2:27" ht="18" customHeight="1">
      <c r="B8" s="61" t="s">
        <v>41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3"/>
      <c r="AA8" s="3"/>
    </row>
    <row r="9" spans="2:29" ht="32.25" customHeight="1">
      <c r="B9" s="51" t="s">
        <v>9</v>
      </c>
      <c r="C9" s="63" t="s">
        <v>28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66" t="s">
        <v>36</v>
      </c>
      <c r="P9" s="67"/>
      <c r="Q9" s="67"/>
      <c r="R9" s="67"/>
      <c r="S9" s="67"/>
      <c r="T9" s="68"/>
      <c r="U9" s="47" t="s">
        <v>25</v>
      </c>
      <c r="V9" s="50" t="s">
        <v>26</v>
      </c>
      <c r="W9" s="57" t="s">
        <v>22</v>
      </c>
      <c r="X9" s="57" t="s">
        <v>23</v>
      </c>
      <c r="Y9" s="57" t="s">
        <v>24</v>
      </c>
      <c r="Z9" s="3"/>
      <c r="AB9" s="6"/>
      <c r="AC9"/>
    </row>
    <row r="10" spans="2:29" ht="48.75" customHeight="1">
      <c r="B10" s="52"/>
      <c r="C10" s="44" t="s">
        <v>10</v>
      </c>
      <c r="D10" s="44" t="s">
        <v>11</v>
      </c>
      <c r="E10" s="44" t="s">
        <v>12</v>
      </c>
      <c r="F10" s="44" t="s">
        <v>13</v>
      </c>
      <c r="G10" s="44" t="s">
        <v>14</v>
      </c>
      <c r="H10" s="44" t="s">
        <v>15</v>
      </c>
      <c r="I10" s="44" t="s">
        <v>16</v>
      </c>
      <c r="J10" s="44" t="s">
        <v>17</v>
      </c>
      <c r="K10" s="44" t="s">
        <v>18</v>
      </c>
      <c r="L10" s="44" t="s">
        <v>19</v>
      </c>
      <c r="M10" s="41" t="s">
        <v>20</v>
      </c>
      <c r="N10" s="41" t="s">
        <v>21</v>
      </c>
      <c r="O10" s="41" t="s">
        <v>37</v>
      </c>
      <c r="P10" s="41" t="s">
        <v>38</v>
      </c>
      <c r="Q10" s="41" t="s">
        <v>6</v>
      </c>
      <c r="R10" s="41" t="s">
        <v>5</v>
      </c>
      <c r="S10" s="41" t="s">
        <v>7</v>
      </c>
      <c r="T10" s="41" t="s">
        <v>8</v>
      </c>
      <c r="U10" s="48"/>
      <c r="V10" s="42"/>
      <c r="W10" s="57"/>
      <c r="X10" s="57"/>
      <c r="Y10" s="57"/>
      <c r="Z10" s="3"/>
      <c r="AB10" s="6"/>
      <c r="AC10"/>
    </row>
    <row r="11" spans="2:29" ht="15.75" customHeight="1">
      <c r="B11" s="5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2"/>
      <c r="N11" s="42"/>
      <c r="O11" s="42"/>
      <c r="P11" s="55"/>
      <c r="Q11" s="55"/>
      <c r="R11" s="42"/>
      <c r="S11" s="42"/>
      <c r="T11" s="42"/>
      <c r="U11" s="48"/>
      <c r="V11" s="42"/>
      <c r="W11" s="57"/>
      <c r="X11" s="57"/>
      <c r="Y11" s="57"/>
      <c r="Z11" s="3"/>
      <c r="AB11" s="6"/>
      <c r="AC11"/>
    </row>
    <row r="12" spans="2:29" ht="21" customHeight="1">
      <c r="B12" s="5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3"/>
      <c r="N12" s="43"/>
      <c r="O12" s="43"/>
      <c r="P12" s="56"/>
      <c r="Q12" s="56"/>
      <c r="R12" s="43"/>
      <c r="S12" s="43"/>
      <c r="T12" s="43"/>
      <c r="U12" s="49"/>
      <c r="V12" s="43"/>
      <c r="W12" s="57"/>
      <c r="X12" s="57"/>
      <c r="Y12" s="57"/>
      <c r="Z12" s="3"/>
      <c r="AB12" s="6"/>
      <c r="AC12"/>
    </row>
    <row r="13" spans="2:28" s="9" customFormat="1" ht="12.75">
      <c r="B13" s="27">
        <v>1</v>
      </c>
      <c r="C13" s="28">
        <v>96.0182</v>
      </c>
      <c r="D13" s="28">
        <v>2.1814</v>
      </c>
      <c r="E13" s="28">
        <v>0.6933</v>
      </c>
      <c r="F13" s="28">
        <v>0.1106</v>
      </c>
      <c r="G13" s="28">
        <v>0.108</v>
      </c>
      <c r="H13" s="28">
        <v>0</v>
      </c>
      <c r="I13" s="28">
        <v>0.0208</v>
      </c>
      <c r="J13" s="28">
        <v>0.0148</v>
      </c>
      <c r="K13" s="28">
        <v>0.0142</v>
      </c>
      <c r="L13" s="28">
        <v>0.0086</v>
      </c>
      <c r="M13" s="28">
        <v>0.6559</v>
      </c>
      <c r="N13" s="28">
        <v>0.1698</v>
      </c>
      <c r="O13" s="28">
        <v>0.6994</v>
      </c>
      <c r="P13" s="29">
        <f>Q13/238.846</f>
        <v>34.30243755390503</v>
      </c>
      <c r="Q13" s="30">
        <v>8193</v>
      </c>
      <c r="R13" s="29">
        <f>S13/238.846</f>
        <v>38.02031434480795</v>
      </c>
      <c r="S13" s="30">
        <v>9081</v>
      </c>
      <c r="T13" s="29">
        <f>Z13/238.846</f>
        <v>49.89407400584477</v>
      </c>
      <c r="U13" s="35">
        <v>-24.3</v>
      </c>
      <c r="V13" s="7"/>
      <c r="W13" s="24"/>
      <c r="X13" s="25"/>
      <c r="Y13" s="7"/>
      <c r="Z13" s="34">
        <v>11917</v>
      </c>
      <c r="AA13" s="40">
        <f>SUM(C13:K13)+M13+N13</f>
        <v>99.98699999999998</v>
      </c>
      <c r="AB13" s="11" t="str">
        <f>IF(AA13=100,"ОК"," ")</f>
        <v> </v>
      </c>
    </row>
    <row r="14" spans="2:28" s="9" customFormat="1" ht="12.75">
      <c r="B14" s="27">
        <v>2</v>
      </c>
      <c r="C14" s="28">
        <v>96.0287</v>
      </c>
      <c r="D14" s="28">
        <v>2.1796</v>
      </c>
      <c r="E14" s="28">
        <v>0.6905</v>
      </c>
      <c r="F14" s="28">
        <v>0.11</v>
      </c>
      <c r="G14" s="28">
        <v>0.1076</v>
      </c>
      <c r="H14" s="28">
        <v>0</v>
      </c>
      <c r="I14" s="28">
        <v>0.0207</v>
      </c>
      <c r="J14" s="28">
        <v>0.0148</v>
      </c>
      <c r="K14" s="28">
        <v>0.014</v>
      </c>
      <c r="L14" s="28"/>
      <c r="M14" s="28">
        <v>0.6539</v>
      </c>
      <c r="N14" s="28">
        <v>0.1671</v>
      </c>
      <c r="O14" s="28">
        <v>0.6993</v>
      </c>
      <c r="P14" s="29">
        <f aca="true" t="shared" si="0" ref="P14:P43">Q14/238.846</f>
        <v>34.30243755390503</v>
      </c>
      <c r="Q14" s="30">
        <v>8193</v>
      </c>
      <c r="R14" s="29">
        <f aca="true" t="shared" si="1" ref="R14:R43">S14/238.846</f>
        <v>38.02031434480795</v>
      </c>
      <c r="S14" s="30">
        <v>9081</v>
      </c>
      <c r="T14" s="29">
        <f aca="true" t="shared" si="2" ref="T14:T41">Z14/238.846</f>
        <v>49.898260804032724</v>
      </c>
      <c r="U14" s="35">
        <v>-24</v>
      </c>
      <c r="V14" s="7"/>
      <c r="W14" s="36"/>
      <c r="X14" s="25"/>
      <c r="Y14" s="7"/>
      <c r="Z14" s="34">
        <v>11918</v>
      </c>
      <c r="AA14" s="40">
        <f aca="true" t="shared" si="3" ref="AA14:AA43">SUM(C14:K14)+M14+N14</f>
        <v>99.98689999999999</v>
      </c>
      <c r="AB14" s="11" t="str">
        <f>IF(AA14=100,"ОК"," ")</f>
        <v> </v>
      </c>
    </row>
    <row r="15" spans="2:28" s="9" customFormat="1" ht="12.75">
      <c r="B15" s="27">
        <v>3</v>
      </c>
      <c r="C15" s="28">
        <v>96.0433</v>
      </c>
      <c r="D15" s="28">
        <v>2.1728</v>
      </c>
      <c r="E15" s="28">
        <v>0.6891</v>
      </c>
      <c r="F15" s="28">
        <v>0.1097</v>
      </c>
      <c r="G15" s="28">
        <v>0.1072</v>
      </c>
      <c r="H15" s="28">
        <v>0</v>
      </c>
      <c r="I15" s="28">
        <v>0.0207</v>
      </c>
      <c r="J15" s="28">
        <v>0.0148</v>
      </c>
      <c r="K15" s="28">
        <v>0.0141</v>
      </c>
      <c r="L15" s="28"/>
      <c r="M15" s="28">
        <v>0.6507</v>
      </c>
      <c r="N15" s="28">
        <v>0.1647</v>
      </c>
      <c r="O15" s="28">
        <v>0.6992</v>
      </c>
      <c r="P15" s="29">
        <f t="shared" si="0"/>
        <v>34.30243755390503</v>
      </c>
      <c r="Q15" s="30">
        <v>8193</v>
      </c>
      <c r="R15" s="29">
        <f t="shared" si="1"/>
        <v>38.02031434480795</v>
      </c>
      <c r="S15" s="30">
        <v>9081</v>
      </c>
      <c r="T15" s="29">
        <f t="shared" si="2"/>
        <v>49.898260804032724</v>
      </c>
      <c r="U15" s="35">
        <v>-23.9</v>
      </c>
      <c r="V15" s="7"/>
      <c r="W15" s="36"/>
      <c r="X15" s="25"/>
      <c r="Y15" s="7"/>
      <c r="Z15" s="34">
        <v>11918</v>
      </c>
      <c r="AA15" s="40">
        <f t="shared" si="3"/>
        <v>99.9871</v>
      </c>
      <c r="AB15" s="11" t="str">
        <f>IF(AA15=100,"ОК"," ")</f>
        <v> </v>
      </c>
    </row>
    <row r="16" spans="2:28" s="9" customFormat="1" ht="12.75">
      <c r="B16" s="27">
        <v>4</v>
      </c>
      <c r="C16" s="28">
        <v>95.9969</v>
      </c>
      <c r="D16" s="28">
        <v>2.2009</v>
      </c>
      <c r="E16" s="28">
        <v>0.6984</v>
      </c>
      <c r="F16" s="28">
        <v>0.1113</v>
      </c>
      <c r="G16" s="28">
        <v>0.1089</v>
      </c>
      <c r="H16" s="28">
        <v>0</v>
      </c>
      <c r="I16" s="28">
        <v>0.021</v>
      </c>
      <c r="J16" s="28">
        <v>0.015</v>
      </c>
      <c r="K16" s="28">
        <v>0.0141</v>
      </c>
      <c r="L16" s="28"/>
      <c r="M16" s="28">
        <v>0.6527</v>
      </c>
      <c r="N16" s="28">
        <v>0.1677</v>
      </c>
      <c r="O16" s="28">
        <v>0.6996</v>
      </c>
      <c r="P16" s="29">
        <f t="shared" si="0"/>
        <v>34.314997948468886</v>
      </c>
      <c r="Q16" s="30">
        <v>8196</v>
      </c>
      <c r="R16" s="29">
        <f t="shared" si="1"/>
        <v>38.03287473937181</v>
      </c>
      <c r="S16" s="30">
        <v>9084</v>
      </c>
      <c r="T16" s="29">
        <f t="shared" si="2"/>
        <v>49.90663440040863</v>
      </c>
      <c r="U16" s="35">
        <v>-23.7</v>
      </c>
      <c r="V16" s="7"/>
      <c r="W16" s="36"/>
      <c r="X16" s="25"/>
      <c r="Y16" s="7"/>
      <c r="Z16" s="34">
        <v>11920</v>
      </c>
      <c r="AA16" s="40">
        <f t="shared" si="3"/>
        <v>99.9869</v>
      </c>
      <c r="AB16" s="11" t="str">
        <f>IF(AA16=100,"ОК"," ")</f>
        <v> </v>
      </c>
    </row>
    <row r="17" spans="2:28" s="9" customFormat="1" ht="12.75">
      <c r="B17" s="27">
        <v>5</v>
      </c>
      <c r="C17" s="28">
        <v>95.9924</v>
      </c>
      <c r="D17" s="28">
        <v>2.2048</v>
      </c>
      <c r="E17" s="28">
        <v>0.7</v>
      </c>
      <c r="F17" s="28">
        <v>0.1117</v>
      </c>
      <c r="G17" s="28">
        <v>0.1095</v>
      </c>
      <c r="H17" s="28">
        <v>0</v>
      </c>
      <c r="I17" s="28">
        <v>0.02112</v>
      </c>
      <c r="J17" s="28">
        <v>0.0152</v>
      </c>
      <c r="K17" s="28">
        <v>0.0143</v>
      </c>
      <c r="L17" s="28"/>
      <c r="M17" s="28">
        <v>0.6516</v>
      </c>
      <c r="N17" s="28">
        <v>0.1663</v>
      </c>
      <c r="O17" s="28">
        <v>0.6996</v>
      </c>
      <c r="P17" s="29">
        <f t="shared" si="0"/>
        <v>34.31918474665684</v>
      </c>
      <c r="Q17" s="30">
        <v>8197</v>
      </c>
      <c r="R17" s="29">
        <f t="shared" si="1"/>
        <v>38.037061537559765</v>
      </c>
      <c r="S17" s="30">
        <v>9085</v>
      </c>
      <c r="T17" s="29">
        <f t="shared" si="2"/>
        <v>49.91082119859659</v>
      </c>
      <c r="U17" s="35">
        <v>-24.9</v>
      </c>
      <c r="V17" s="7"/>
      <c r="W17" s="36"/>
      <c r="X17" s="25"/>
      <c r="Y17" s="7"/>
      <c r="Z17" s="34">
        <v>11921</v>
      </c>
      <c r="AA17" s="40">
        <f t="shared" si="3"/>
        <v>99.98692000000001</v>
      </c>
      <c r="AB17" s="11" t="str">
        <f>IF(AA17=100,"ОК"," ")</f>
        <v> </v>
      </c>
    </row>
    <row r="18" spans="2:28" s="9" customFormat="1" ht="12.75">
      <c r="B18" s="31">
        <v>6</v>
      </c>
      <c r="C18" s="28">
        <v>95.947</v>
      </c>
      <c r="D18" s="28">
        <v>2.24</v>
      </c>
      <c r="E18" s="28">
        <v>0.7141</v>
      </c>
      <c r="F18" s="28">
        <v>0.1149</v>
      </c>
      <c r="G18" s="28">
        <v>0.1125</v>
      </c>
      <c r="H18" s="28">
        <v>0</v>
      </c>
      <c r="I18" s="28">
        <v>0.0218</v>
      </c>
      <c r="J18" s="28">
        <v>0.0157</v>
      </c>
      <c r="K18" s="28">
        <v>0.0146</v>
      </c>
      <c r="L18" s="28"/>
      <c r="M18" s="28">
        <v>0.6367</v>
      </c>
      <c r="N18" s="28">
        <v>0.1697</v>
      </c>
      <c r="O18" s="28">
        <v>0.7001</v>
      </c>
      <c r="P18" s="29">
        <f t="shared" si="0"/>
        <v>34.344305535784564</v>
      </c>
      <c r="Q18" s="30">
        <v>8203</v>
      </c>
      <c r="R18" s="29">
        <f t="shared" si="1"/>
        <v>38.06636912487544</v>
      </c>
      <c r="S18" s="30">
        <v>9092</v>
      </c>
      <c r="T18" s="29">
        <f t="shared" si="2"/>
        <v>49.9275683913484</v>
      </c>
      <c r="U18" s="35">
        <v>-24.9</v>
      </c>
      <c r="V18" s="7"/>
      <c r="W18" s="36"/>
      <c r="X18" s="25"/>
      <c r="Y18" s="7"/>
      <c r="Z18" s="34">
        <v>11925</v>
      </c>
      <c r="AA18" s="40">
        <f t="shared" si="3"/>
        <v>99.98700000000001</v>
      </c>
      <c r="AB18" s="11"/>
    </row>
    <row r="19" spans="2:28" s="9" customFormat="1" ht="12.75">
      <c r="B19" s="31">
        <v>7</v>
      </c>
      <c r="C19" s="28">
        <v>95.8866</v>
      </c>
      <c r="D19" s="28">
        <v>2.2799</v>
      </c>
      <c r="E19" s="28">
        <v>0.7277</v>
      </c>
      <c r="F19" s="28">
        <v>0.1174</v>
      </c>
      <c r="G19" s="28">
        <v>0.115</v>
      </c>
      <c r="H19" s="28">
        <v>0</v>
      </c>
      <c r="I19" s="28">
        <v>0.0221</v>
      </c>
      <c r="J19" s="28">
        <v>0.0159</v>
      </c>
      <c r="K19" s="28">
        <v>0.0148</v>
      </c>
      <c r="L19" s="28"/>
      <c r="M19" s="28">
        <v>0.634</v>
      </c>
      <c r="N19" s="28">
        <v>0.1738</v>
      </c>
      <c r="O19" s="28">
        <v>0.7007</v>
      </c>
      <c r="P19" s="29">
        <f t="shared" si="0"/>
        <v>34.36942632491228</v>
      </c>
      <c r="Q19" s="30">
        <v>8209</v>
      </c>
      <c r="R19" s="29">
        <f t="shared" si="1"/>
        <v>38.09148991400316</v>
      </c>
      <c r="S19" s="30">
        <v>9098</v>
      </c>
      <c r="T19" s="29">
        <f t="shared" si="2"/>
        <v>49.94012878591226</v>
      </c>
      <c r="U19" s="35">
        <v>-24.8</v>
      </c>
      <c r="V19" s="7"/>
      <c r="W19" s="36"/>
      <c r="X19" s="25"/>
      <c r="Y19" s="7"/>
      <c r="Z19" s="34">
        <v>11928</v>
      </c>
      <c r="AA19" s="40">
        <f t="shared" si="3"/>
        <v>99.98719999999999</v>
      </c>
      <c r="AB19" s="11"/>
    </row>
    <row r="20" spans="2:28" s="9" customFormat="1" ht="12.75">
      <c r="B20" s="27">
        <v>8</v>
      </c>
      <c r="C20" s="28">
        <v>95.7034</v>
      </c>
      <c r="D20" s="28">
        <v>2.4019</v>
      </c>
      <c r="E20" s="28">
        <v>0.7662</v>
      </c>
      <c r="F20" s="28">
        <v>0.123</v>
      </c>
      <c r="G20" s="28">
        <v>0.1203</v>
      </c>
      <c r="H20" s="28">
        <v>0</v>
      </c>
      <c r="I20" s="28">
        <v>0.023</v>
      </c>
      <c r="J20" s="28">
        <v>0.0165</v>
      </c>
      <c r="K20" s="28">
        <v>0.0153</v>
      </c>
      <c r="L20" s="28">
        <v>0.0084</v>
      </c>
      <c r="M20" s="28">
        <v>0.631</v>
      </c>
      <c r="N20" s="28">
        <v>0.1864</v>
      </c>
      <c r="O20" s="28">
        <v>0.7022</v>
      </c>
      <c r="P20" s="29">
        <f t="shared" si="0"/>
        <v>34.42804149954364</v>
      </c>
      <c r="Q20" s="30">
        <v>8223</v>
      </c>
      <c r="R20" s="29">
        <f t="shared" si="1"/>
        <v>38.15429188682247</v>
      </c>
      <c r="S20" s="30">
        <v>9113</v>
      </c>
      <c r="T20" s="29">
        <f t="shared" si="2"/>
        <v>49.969436373227936</v>
      </c>
      <c r="U20" s="35">
        <v>-25.1</v>
      </c>
      <c r="V20" s="7"/>
      <c r="W20" s="36"/>
      <c r="X20" s="25"/>
      <c r="Y20" s="7"/>
      <c r="Z20" s="34">
        <v>11935</v>
      </c>
      <c r="AA20" s="40">
        <f t="shared" si="3"/>
        <v>99.987</v>
      </c>
      <c r="AB20" s="11"/>
    </row>
    <row r="21" spans="2:28" s="9" customFormat="1" ht="12.75">
      <c r="B21" s="27">
        <v>9</v>
      </c>
      <c r="C21" s="28">
        <v>95.7067</v>
      </c>
      <c r="D21" s="28">
        <v>2.4018</v>
      </c>
      <c r="E21" s="28">
        <v>0.7677</v>
      </c>
      <c r="F21" s="28">
        <v>0.1232</v>
      </c>
      <c r="G21" s="28">
        <v>0.1205</v>
      </c>
      <c r="H21" s="28">
        <v>0</v>
      </c>
      <c r="I21" s="28">
        <v>0.0229</v>
      </c>
      <c r="J21" s="28">
        <v>0.0164</v>
      </c>
      <c r="K21" s="28">
        <v>0.0153</v>
      </c>
      <c r="L21" s="28"/>
      <c r="M21" s="28">
        <v>0.6268</v>
      </c>
      <c r="N21" s="28">
        <v>0.1857</v>
      </c>
      <c r="O21" s="28">
        <v>0.7022</v>
      </c>
      <c r="P21" s="29">
        <f t="shared" si="0"/>
        <v>34.42804149954364</v>
      </c>
      <c r="Q21" s="30">
        <v>8223</v>
      </c>
      <c r="R21" s="29">
        <f t="shared" si="1"/>
        <v>38.15847868501042</v>
      </c>
      <c r="S21" s="30">
        <v>9114</v>
      </c>
      <c r="T21" s="29">
        <f t="shared" si="2"/>
        <v>49.97362317141589</v>
      </c>
      <c r="U21" s="35">
        <v>-25.2</v>
      </c>
      <c r="V21" s="7"/>
      <c r="W21" s="36" t="s">
        <v>43</v>
      </c>
      <c r="X21" s="25"/>
      <c r="Y21" s="7"/>
      <c r="Z21" s="34">
        <v>11936</v>
      </c>
      <c r="AA21" s="40">
        <f t="shared" si="3"/>
        <v>99.98700000000001</v>
      </c>
      <c r="AB21" s="11"/>
    </row>
    <row r="22" spans="2:28" s="9" customFormat="1" ht="12.75">
      <c r="B22" s="27">
        <v>10</v>
      </c>
      <c r="C22" s="28">
        <v>95.6985</v>
      </c>
      <c r="D22" s="28">
        <v>2.4076</v>
      </c>
      <c r="E22" s="28">
        <v>0.7704</v>
      </c>
      <c r="F22" s="28">
        <v>0.1226</v>
      </c>
      <c r="G22" s="28">
        <v>0.1192</v>
      </c>
      <c r="H22" s="28">
        <v>0</v>
      </c>
      <c r="I22" s="28">
        <v>0.0218</v>
      </c>
      <c r="J22" s="28">
        <v>0.0163</v>
      </c>
      <c r="K22" s="28">
        <v>0.0153</v>
      </c>
      <c r="L22" s="28"/>
      <c r="M22" s="28">
        <v>0.6305</v>
      </c>
      <c r="N22" s="28">
        <v>0.1848</v>
      </c>
      <c r="O22" s="28">
        <v>0.7022</v>
      </c>
      <c r="P22" s="29">
        <f t="shared" si="0"/>
        <v>34.42804149954364</v>
      </c>
      <c r="Q22" s="30">
        <v>8223</v>
      </c>
      <c r="R22" s="29">
        <f t="shared" si="1"/>
        <v>38.15429188682247</v>
      </c>
      <c r="S22" s="30">
        <v>9113</v>
      </c>
      <c r="T22" s="29">
        <f t="shared" si="2"/>
        <v>49.97362317141589</v>
      </c>
      <c r="U22" s="35">
        <v>-24.9</v>
      </c>
      <c r="V22" s="7"/>
      <c r="W22" s="36"/>
      <c r="X22" s="25" t="s">
        <v>34</v>
      </c>
      <c r="Y22" s="25" t="s">
        <v>35</v>
      </c>
      <c r="Z22" s="34">
        <v>11936</v>
      </c>
      <c r="AA22" s="40">
        <f t="shared" si="3"/>
        <v>99.987</v>
      </c>
      <c r="AB22" s="11"/>
    </row>
    <row r="23" spans="2:28" s="9" customFormat="1" ht="12.75">
      <c r="B23" s="27">
        <v>11</v>
      </c>
      <c r="C23" s="28">
        <v>95.8062</v>
      </c>
      <c r="D23" s="28">
        <v>2.3366</v>
      </c>
      <c r="E23" s="28">
        <v>0.7449</v>
      </c>
      <c r="F23" s="28">
        <v>0.1183</v>
      </c>
      <c r="G23" s="28">
        <v>0.1157</v>
      </c>
      <c r="H23" s="28">
        <v>0</v>
      </c>
      <c r="I23" s="28">
        <v>0.022</v>
      </c>
      <c r="J23" s="28">
        <v>0.0157</v>
      </c>
      <c r="K23" s="28">
        <v>0.0149</v>
      </c>
      <c r="L23" s="28"/>
      <c r="M23" s="28">
        <v>0.6375</v>
      </c>
      <c r="N23" s="28">
        <v>0.1751</v>
      </c>
      <c r="O23" s="28">
        <v>0.7012</v>
      </c>
      <c r="P23" s="29">
        <f t="shared" si="0"/>
        <v>34.39036031585206</v>
      </c>
      <c r="Q23" s="30">
        <v>8214</v>
      </c>
      <c r="R23" s="29">
        <f t="shared" si="1"/>
        <v>38.11661070313089</v>
      </c>
      <c r="S23" s="30">
        <v>9104</v>
      </c>
      <c r="T23" s="29">
        <f t="shared" si="2"/>
        <v>49.95268918047612</v>
      </c>
      <c r="U23" s="35">
        <v>-24.9</v>
      </c>
      <c r="V23" s="7"/>
      <c r="W23" s="36"/>
      <c r="X23" s="25"/>
      <c r="Y23" s="7"/>
      <c r="Z23" s="34">
        <v>11931</v>
      </c>
      <c r="AA23" s="40">
        <f t="shared" si="3"/>
        <v>99.98690000000002</v>
      </c>
      <c r="AB23" s="11"/>
    </row>
    <row r="24" spans="2:28" s="9" customFormat="1" ht="12.75">
      <c r="B24" s="27">
        <v>12</v>
      </c>
      <c r="C24" s="28">
        <v>95.7579</v>
      </c>
      <c r="D24" s="28">
        <v>2.3668</v>
      </c>
      <c r="E24" s="28">
        <v>0.7538</v>
      </c>
      <c r="F24" s="28">
        <v>0.12</v>
      </c>
      <c r="G24" s="28">
        <v>0.1177</v>
      </c>
      <c r="H24" s="28">
        <v>0</v>
      </c>
      <c r="I24" s="28">
        <v>0.022</v>
      </c>
      <c r="J24" s="28">
        <v>0.0159</v>
      </c>
      <c r="K24" s="28">
        <v>0.0149</v>
      </c>
      <c r="L24" s="28"/>
      <c r="M24" s="28">
        <v>0.6408</v>
      </c>
      <c r="N24" s="28">
        <v>0.1773</v>
      </c>
      <c r="O24" s="28">
        <v>0.7016</v>
      </c>
      <c r="P24" s="29">
        <f t="shared" si="0"/>
        <v>34.40292071041591</v>
      </c>
      <c r="Q24" s="30">
        <v>8217</v>
      </c>
      <c r="R24" s="29">
        <f t="shared" si="1"/>
        <v>38.12917109769475</v>
      </c>
      <c r="S24" s="30">
        <v>9107</v>
      </c>
      <c r="T24" s="29">
        <f t="shared" si="2"/>
        <v>49.95687597866407</v>
      </c>
      <c r="U24" s="35">
        <v>-24.7</v>
      </c>
      <c r="V24" s="7"/>
      <c r="W24" s="36"/>
      <c r="X24" s="25"/>
      <c r="Y24" s="7"/>
      <c r="Z24" s="34">
        <v>11932</v>
      </c>
      <c r="AA24" s="40">
        <f t="shared" si="3"/>
        <v>99.98710000000001</v>
      </c>
      <c r="AB24" s="11"/>
    </row>
    <row r="25" spans="2:28" s="9" customFormat="1" ht="12.75">
      <c r="B25" s="31">
        <v>13</v>
      </c>
      <c r="C25" s="28">
        <v>95.6759</v>
      </c>
      <c r="D25" s="28">
        <v>2.4224</v>
      </c>
      <c r="E25" s="28">
        <v>0.7723</v>
      </c>
      <c r="F25" s="28">
        <v>0.1227</v>
      </c>
      <c r="G25" s="28">
        <v>0.12</v>
      </c>
      <c r="H25" s="28">
        <v>0</v>
      </c>
      <c r="I25" s="28">
        <v>0.0229</v>
      </c>
      <c r="J25" s="28">
        <v>0.0165</v>
      </c>
      <c r="K25" s="28">
        <v>0.0155</v>
      </c>
      <c r="L25" s="28"/>
      <c r="M25" s="28">
        <v>0.6391</v>
      </c>
      <c r="N25" s="28">
        <v>0.1798</v>
      </c>
      <c r="O25" s="28">
        <v>0.7023</v>
      </c>
      <c r="P25" s="29">
        <f t="shared" si="0"/>
        <v>34.43641509591954</v>
      </c>
      <c r="Q25" s="30">
        <v>8225</v>
      </c>
      <c r="R25" s="29">
        <f t="shared" si="1"/>
        <v>38.16266548319838</v>
      </c>
      <c r="S25" s="30">
        <v>9115</v>
      </c>
      <c r="T25" s="29">
        <f t="shared" si="2"/>
        <v>49.97362317141589</v>
      </c>
      <c r="U25" s="35">
        <v>-24.7</v>
      </c>
      <c r="V25" s="7"/>
      <c r="W25" s="36"/>
      <c r="X25" s="25"/>
      <c r="Y25" s="7"/>
      <c r="Z25" s="34">
        <v>11936</v>
      </c>
      <c r="AA25" s="40">
        <f t="shared" si="3"/>
        <v>99.9871</v>
      </c>
      <c r="AB25" s="11"/>
    </row>
    <row r="26" spans="2:28" s="9" customFormat="1" ht="12.75">
      <c r="B26" s="31">
        <v>14</v>
      </c>
      <c r="C26" s="28">
        <v>95.7182</v>
      </c>
      <c r="D26" s="28">
        <v>2.3935</v>
      </c>
      <c r="E26" s="28">
        <v>0.763</v>
      </c>
      <c r="F26" s="28">
        <v>0.1213</v>
      </c>
      <c r="G26" s="28">
        <v>0.119</v>
      </c>
      <c r="H26" s="28">
        <v>0</v>
      </c>
      <c r="I26" s="28">
        <v>0.0233</v>
      </c>
      <c r="J26" s="28">
        <v>0.0165</v>
      </c>
      <c r="K26" s="28">
        <v>0.0156</v>
      </c>
      <c r="L26" s="28"/>
      <c r="M26" s="28">
        <v>0.6397</v>
      </c>
      <c r="N26" s="28">
        <v>0.177</v>
      </c>
      <c r="O26" s="28">
        <v>0.702</v>
      </c>
      <c r="P26" s="29">
        <f t="shared" si="0"/>
        <v>34.42385470135569</v>
      </c>
      <c r="Q26" s="30">
        <v>8222</v>
      </c>
      <c r="R26" s="29">
        <f t="shared" si="1"/>
        <v>38.15010508863452</v>
      </c>
      <c r="S26" s="30">
        <v>9112</v>
      </c>
      <c r="T26" s="29">
        <f t="shared" si="2"/>
        <v>49.969436373227936</v>
      </c>
      <c r="U26" s="35">
        <v>-25.3</v>
      </c>
      <c r="V26" s="7"/>
      <c r="W26" s="36"/>
      <c r="X26" s="25"/>
      <c r="Y26" s="7"/>
      <c r="Z26" s="34">
        <v>11935</v>
      </c>
      <c r="AA26" s="40">
        <f t="shared" si="3"/>
        <v>99.98710000000003</v>
      </c>
      <c r="AB26" s="11"/>
    </row>
    <row r="27" spans="2:28" s="9" customFormat="1" ht="12.75">
      <c r="B27" s="27">
        <v>15</v>
      </c>
      <c r="C27" s="28">
        <v>95.6434</v>
      </c>
      <c r="D27" s="28">
        <v>2.4455</v>
      </c>
      <c r="E27" s="28">
        <v>0.7802</v>
      </c>
      <c r="F27" s="28">
        <v>0.1239</v>
      </c>
      <c r="G27" s="28">
        <v>0.1213</v>
      </c>
      <c r="H27" s="28">
        <v>0</v>
      </c>
      <c r="I27" s="28">
        <v>0.0233</v>
      </c>
      <c r="J27" s="28">
        <v>0.0169</v>
      </c>
      <c r="K27" s="28">
        <v>0.0158</v>
      </c>
      <c r="L27" s="28">
        <v>0.0084</v>
      </c>
      <c r="M27" s="28">
        <v>0.6354</v>
      </c>
      <c r="N27" s="28">
        <v>0.1815</v>
      </c>
      <c r="O27" s="28">
        <v>0.7026</v>
      </c>
      <c r="P27" s="29">
        <f t="shared" si="0"/>
        <v>34.448975490483406</v>
      </c>
      <c r="Q27" s="30">
        <v>8228</v>
      </c>
      <c r="R27" s="29">
        <f t="shared" si="1"/>
        <v>38.17522587776224</v>
      </c>
      <c r="S27" s="30">
        <v>9118</v>
      </c>
      <c r="T27" s="29">
        <f t="shared" si="2"/>
        <v>49.9819967677918</v>
      </c>
      <c r="U27" s="35">
        <v>-24.8</v>
      </c>
      <c r="V27" s="7"/>
      <c r="W27" s="36"/>
      <c r="X27" s="38"/>
      <c r="Y27" s="13"/>
      <c r="Z27" s="34">
        <v>11938</v>
      </c>
      <c r="AA27" s="40">
        <f t="shared" si="3"/>
        <v>99.98720000000002</v>
      </c>
      <c r="AB27" s="11" t="str">
        <f>IF(AA27=100,"ОК"," ")</f>
        <v> </v>
      </c>
    </row>
    <row r="28" spans="2:28" s="9" customFormat="1" ht="12.75">
      <c r="B28" s="27">
        <v>16</v>
      </c>
      <c r="C28" s="28">
        <v>95.6077</v>
      </c>
      <c r="D28" s="28">
        <v>2.4667</v>
      </c>
      <c r="E28" s="28">
        <v>0.7896</v>
      </c>
      <c r="F28" s="28">
        <v>0.1255</v>
      </c>
      <c r="G28" s="28">
        <v>0.1231</v>
      </c>
      <c r="H28" s="28">
        <v>0</v>
      </c>
      <c r="I28" s="28">
        <v>0.0235</v>
      </c>
      <c r="J28" s="28">
        <v>0.0171</v>
      </c>
      <c r="K28" s="28">
        <v>0.016</v>
      </c>
      <c r="L28" s="28"/>
      <c r="M28" s="28">
        <v>0.6335</v>
      </c>
      <c r="N28" s="28">
        <v>0.1844</v>
      </c>
      <c r="O28" s="28">
        <v>0.703</v>
      </c>
      <c r="P28" s="29">
        <f t="shared" si="0"/>
        <v>34.46153588504727</v>
      </c>
      <c r="Q28" s="30">
        <v>8231</v>
      </c>
      <c r="R28" s="29">
        <f t="shared" si="1"/>
        <v>38.19197307051405</v>
      </c>
      <c r="S28" s="30">
        <v>9122</v>
      </c>
      <c r="T28" s="29">
        <f t="shared" si="2"/>
        <v>49.9903703641677</v>
      </c>
      <c r="U28" s="35">
        <v>-25</v>
      </c>
      <c r="V28" s="7"/>
      <c r="W28" s="36"/>
      <c r="X28" s="25"/>
      <c r="Y28" s="13"/>
      <c r="Z28" s="34">
        <v>11940</v>
      </c>
      <c r="AA28" s="40">
        <f t="shared" si="3"/>
        <v>99.98709999999998</v>
      </c>
      <c r="AB28" s="11" t="str">
        <f>IF(AA28=100,"ОК"," ")</f>
        <v> </v>
      </c>
    </row>
    <row r="29" spans="2:28" s="9" customFormat="1" ht="12.75">
      <c r="B29" s="27">
        <v>17</v>
      </c>
      <c r="C29" s="28">
        <v>95.5866</v>
      </c>
      <c r="D29" s="28">
        <v>2.4756</v>
      </c>
      <c r="E29" s="28">
        <v>0.7919</v>
      </c>
      <c r="F29" s="28">
        <v>0.1257</v>
      </c>
      <c r="G29" s="28">
        <v>0.1233</v>
      </c>
      <c r="H29" s="28">
        <v>0</v>
      </c>
      <c r="I29" s="28">
        <v>0.0233</v>
      </c>
      <c r="J29" s="28">
        <v>0.0167</v>
      </c>
      <c r="K29" s="28">
        <v>0.0159</v>
      </c>
      <c r="L29" s="28"/>
      <c r="M29" s="28">
        <v>0.6413</v>
      </c>
      <c r="N29" s="28">
        <v>0.1866</v>
      </c>
      <c r="O29" s="28">
        <v>0.7031</v>
      </c>
      <c r="P29" s="29">
        <f t="shared" si="0"/>
        <v>34.46153588504727</v>
      </c>
      <c r="Q29" s="30">
        <v>8231</v>
      </c>
      <c r="R29" s="29">
        <f t="shared" si="1"/>
        <v>38.19197307051405</v>
      </c>
      <c r="S29" s="30">
        <v>9122</v>
      </c>
      <c r="T29" s="29">
        <f t="shared" si="2"/>
        <v>49.98618356597975</v>
      </c>
      <c r="U29" s="35">
        <v>-23.4</v>
      </c>
      <c r="V29" s="7"/>
      <c r="W29" s="37"/>
      <c r="X29" s="25"/>
      <c r="Y29" s="13"/>
      <c r="Z29" s="34">
        <v>11939</v>
      </c>
      <c r="AA29" s="40">
        <f t="shared" si="3"/>
        <v>99.9869</v>
      </c>
      <c r="AB29" s="11" t="str">
        <f>IF(AA29=100,"ОК"," ")</f>
        <v> </v>
      </c>
    </row>
    <row r="30" spans="2:28" s="9" customFormat="1" ht="12.75">
      <c r="B30" s="27">
        <v>18</v>
      </c>
      <c r="C30" s="28">
        <v>95.6032</v>
      </c>
      <c r="D30" s="28">
        <v>2.4636</v>
      </c>
      <c r="E30" s="28">
        <v>0.7863</v>
      </c>
      <c r="F30" s="28">
        <v>0.1248</v>
      </c>
      <c r="G30" s="28">
        <v>0.1219</v>
      </c>
      <c r="H30" s="28">
        <v>0</v>
      </c>
      <c r="I30" s="28">
        <v>0.0232</v>
      </c>
      <c r="J30" s="28">
        <v>0.0166</v>
      </c>
      <c r="K30" s="28">
        <v>0.0156</v>
      </c>
      <c r="L30" s="28"/>
      <c r="M30" s="28">
        <v>0.6431</v>
      </c>
      <c r="N30" s="28">
        <v>0.1888</v>
      </c>
      <c r="O30" s="28">
        <v>0.703</v>
      </c>
      <c r="P30" s="29">
        <f t="shared" si="0"/>
        <v>34.45316228867136</v>
      </c>
      <c r="Q30" s="30">
        <v>8229</v>
      </c>
      <c r="R30" s="29">
        <f t="shared" si="1"/>
        <v>38.179412675950196</v>
      </c>
      <c r="S30" s="30">
        <v>9119</v>
      </c>
      <c r="T30" s="29">
        <f t="shared" si="2"/>
        <v>49.97780996960385</v>
      </c>
      <c r="U30" s="35">
        <v>-25.3</v>
      </c>
      <c r="V30" s="7"/>
      <c r="W30" s="36"/>
      <c r="X30" s="25"/>
      <c r="Y30" s="13"/>
      <c r="Z30" s="34">
        <v>11937</v>
      </c>
      <c r="AA30" s="40">
        <f t="shared" si="3"/>
        <v>99.9871</v>
      </c>
      <c r="AB30" s="11"/>
    </row>
    <row r="31" spans="2:28" s="9" customFormat="1" ht="12.75">
      <c r="B31" s="27">
        <v>19</v>
      </c>
      <c r="C31" s="28">
        <v>95.659</v>
      </c>
      <c r="D31" s="28">
        <v>2.4268</v>
      </c>
      <c r="E31" s="28">
        <v>0.7709</v>
      </c>
      <c r="F31" s="28">
        <v>0.1217</v>
      </c>
      <c r="G31" s="28">
        <v>0.1189</v>
      </c>
      <c r="H31" s="28">
        <v>0</v>
      </c>
      <c r="I31" s="28">
        <v>0.0228</v>
      </c>
      <c r="J31" s="28">
        <v>0.0163</v>
      </c>
      <c r="K31" s="28">
        <v>0.0155</v>
      </c>
      <c r="L31" s="28"/>
      <c r="M31" s="28">
        <v>0.646</v>
      </c>
      <c r="N31" s="28">
        <v>0.1892</v>
      </c>
      <c r="O31" s="28">
        <v>0.7024</v>
      </c>
      <c r="P31" s="29">
        <f t="shared" si="0"/>
        <v>34.42804149954364</v>
      </c>
      <c r="Q31" s="30">
        <v>8223</v>
      </c>
      <c r="R31" s="29">
        <f t="shared" si="1"/>
        <v>38.15429188682247</v>
      </c>
      <c r="S31" s="30">
        <v>9113</v>
      </c>
      <c r="T31" s="29">
        <f t="shared" si="2"/>
        <v>49.96106277685203</v>
      </c>
      <c r="U31" s="35">
        <v>-25.3</v>
      </c>
      <c r="V31" s="7"/>
      <c r="W31" s="36"/>
      <c r="X31" s="25"/>
      <c r="Y31" s="13"/>
      <c r="Z31" s="34">
        <v>11933</v>
      </c>
      <c r="AA31" s="40">
        <f t="shared" si="3"/>
        <v>99.98710000000001</v>
      </c>
      <c r="AB31" s="11"/>
    </row>
    <row r="32" spans="2:28" s="9" customFormat="1" ht="12.75">
      <c r="B32" s="31">
        <v>20</v>
      </c>
      <c r="C32" s="28">
        <v>95.5788</v>
      </c>
      <c r="D32" s="28">
        <v>2.4732</v>
      </c>
      <c r="E32" s="28">
        <v>0.7862</v>
      </c>
      <c r="F32" s="28">
        <v>0.1241</v>
      </c>
      <c r="G32" s="28">
        <v>0.1213</v>
      </c>
      <c r="H32" s="28">
        <v>0</v>
      </c>
      <c r="I32" s="28">
        <v>0.023</v>
      </c>
      <c r="J32" s="28">
        <v>0.0166</v>
      </c>
      <c r="K32" s="28">
        <v>0.0157</v>
      </c>
      <c r="L32" s="28"/>
      <c r="M32" s="28">
        <v>0.6521</v>
      </c>
      <c r="N32" s="28">
        <v>0.196</v>
      </c>
      <c r="O32" s="28">
        <v>0.7031</v>
      </c>
      <c r="P32" s="29">
        <f t="shared" si="0"/>
        <v>34.448975490483406</v>
      </c>
      <c r="Q32" s="30">
        <v>8228</v>
      </c>
      <c r="R32" s="29">
        <f t="shared" si="1"/>
        <v>38.17522587776224</v>
      </c>
      <c r="S32" s="30">
        <v>9118</v>
      </c>
      <c r="T32" s="29">
        <f t="shared" si="2"/>
        <v>49.965249575039984</v>
      </c>
      <c r="U32" s="35">
        <v>-25.3</v>
      </c>
      <c r="V32" s="7"/>
      <c r="W32" s="36"/>
      <c r="X32" s="25"/>
      <c r="Y32" s="13"/>
      <c r="Z32" s="34">
        <v>11934</v>
      </c>
      <c r="AA32" s="40">
        <f t="shared" si="3"/>
        <v>99.987</v>
      </c>
      <c r="AB32" s="11"/>
    </row>
    <row r="33" spans="2:28" s="9" customFormat="1" ht="12.75">
      <c r="B33" s="31">
        <v>21</v>
      </c>
      <c r="C33" s="28">
        <v>95.5003</v>
      </c>
      <c r="D33" s="28">
        <v>2.5139</v>
      </c>
      <c r="E33" s="28">
        <v>0.8001</v>
      </c>
      <c r="F33" s="28">
        <v>0.1266</v>
      </c>
      <c r="G33" s="28">
        <v>0.1242</v>
      </c>
      <c r="H33" s="28">
        <v>0</v>
      </c>
      <c r="I33" s="28">
        <v>0.0235</v>
      </c>
      <c r="J33" s="28">
        <v>0.0171</v>
      </c>
      <c r="K33" s="28">
        <v>0.0164</v>
      </c>
      <c r="L33" s="28"/>
      <c r="M33" s="28">
        <v>0.6613</v>
      </c>
      <c r="N33" s="28">
        <v>0.2037</v>
      </c>
      <c r="O33" s="28">
        <v>0.7038</v>
      </c>
      <c r="P33" s="29">
        <f t="shared" si="0"/>
        <v>34.46572268323522</v>
      </c>
      <c r="Q33" s="30">
        <v>8232</v>
      </c>
      <c r="R33" s="29">
        <f t="shared" si="1"/>
        <v>38.19615986870201</v>
      </c>
      <c r="S33" s="30">
        <v>9123</v>
      </c>
      <c r="T33" s="29">
        <f t="shared" si="2"/>
        <v>49.965249575039984</v>
      </c>
      <c r="U33" s="35">
        <v>-25.4</v>
      </c>
      <c r="V33" s="7"/>
      <c r="W33" s="36"/>
      <c r="X33" s="25"/>
      <c r="Y33" s="13"/>
      <c r="Z33" s="34">
        <v>11934</v>
      </c>
      <c r="AA33" s="40">
        <f t="shared" si="3"/>
        <v>99.9871</v>
      </c>
      <c r="AB33" s="11"/>
    </row>
    <row r="34" spans="2:28" s="9" customFormat="1" ht="12.75">
      <c r="B34" s="27">
        <v>22</v>
      </c>
      <c r="C34" s="28">
        <v>95.598</v>
      </c>
      <c r="D34" s="28">
        <v>2.4507</v>
      </c>
      <c r="E34" s="28">
        <v>0.7764</v>
      </c>
      <c r="F34" s="28">
        <v>0.1223</v>
      </c>
      <c r="G34" s="28">
        <v>0.12</v>
      </c>
      <c r="H34" s="28">
        <v>0</v>
      </c>
      <c r="I34" s="28">
        <v>0.023</v>
      </c>
      <c r="J34" s="28">
        <v>0.0165</v>
      </c>
      <c r="K34" s="28">
        <v>0.0163</v>
      </c>
      <c r="L34" s="28">
        <v>0.009</v>
      </c>
      <c r="M34" s="28">
        <v>0.6698</v>
      </c>
      <c r="N34" s="28">
        <v>0.1942</v>
      </c>
      <c r="O34" s="28">
        <v>0.7029</v>
      </c>
      <c r="P34" s="29">
        <f t="shared" si="0"/>
        <v>34.42804149954364</v>
      </c>
      <c r="Q34" s="30">
        <v>8223</v>
      </c>
      <c r="R34" s="29">
        <f t="shared" si="1"/>
        <v>38.15429188682247</v>
      </c>
      <c r="S34" s="30">
        <v>9113</v>
      </c>
      <c r="T34" s="29">
        <f t="shared" si="2"/>
        <v>49.94850238228817</v>
      </c>
      <c r="U34" s="35">
        <v>-25.3</v>
      </c>
      <c r="V34" s="7"/>
      <c r="W34" s="36"/>
      <c r="X34" s="25"/>
      <c r="Y34" s="13"/>
      <c r="Z34" s="34">
        <v>11930</v>
      </c>
      <c r="AA34" s="40">
        <f t="shared" si="3"/>
        <v>99.98719999999997</v>
      </c>
      <c r="AB34" s="11"/>
    </row>
    <row r="35" spans="2:28" s="9" customFormat="1" ht="12.75">
      <c r="B35" s="27">
        <v>23</v>
      </c>
      <c r="C35" s="28">
        <v>95.6872</v>
      </c>
      <c r="D35" s="28">
        <v>2.3951</v>
      </c>
      <c r="E35" s="28">
        <v>0.7626</v>
      </c>
      <c r="F35" s="28">
        <v>0.1207</v>
      </c>
      <c r="G35" s="28">
        <v>0.1186</v>
      </c>
      <c r="H35" s="28">
        <v>0</v>
      </c>
      <c r="I35" s="28">
        <v>0.023</v>
      </c>
      <c r="J35" s="28">
        <v>0.0165</v>
      </c>
      <c r="K35" s="28">
        <v>0.0161</v>
      </c>
      <c r="L35" s="28"/>
      <c r="M35" s="28">
        <v>0.6665</v>
      </c>
      <c r="N35" s="28">
        <v>0.1806</v>
      </c>
      <c r="O35" s="28">
        <v>0.7022</v>
      </c>
      <c r="P35" s="29">
        <f t="shared" si="0"/>
        <v>34.411294306791824</v>
      </c>
      <c r="Q35" s="30">
        <v>8219</v>
      </c>
      <c r="R35" s="29">
        <f t="shared" si="1"/>
        <v>38.137544694070655</v>
      </c>
      <c r="S35" s="30">
        <v>9109</v>
      </c>
      <c r="T35" s="29">
        <f t="shared" si="2"/>
        <v>49.94850238228817</v>
      </c>
      <c r="U35" s="35">
        <v>-24.8</v>
      </c>
      <c r="V35" s="7"/>
      <c r="W35" s="36"/>
      <c r="X35" s="25" t="s">
        <v>34</v>
      </c>
      <c r="Y35" s="25" t="s">
        <v>35</v>
      </c>
      <c r="Z35" s="34">
        <v>11930</v>
      </c>
      <c r="AA35" s="40">
        <f t="shared" si="3"/>
        <v>99.98689999999999</v>
      </c>
      <c r="AB35" s="11"/>
    </row>
    <row r="36" spans="2:28" s="9" customFormat="1" ht="12.75">
      <c r="B36" s="27">
        <v>24</v>
      </c>
      <c r="C36" s="28">
        <v>95.5679</v>
      </c>
      <c r="D36" s="28">
        <v>2.4832</v>
      </c>
      <c r="E36" s="28">
        <v>0.8021</v>
      </c>
      <c r="F36" s="28">
        <v>0.1281</v>
      </c>
      <c r="G36" s="28">
        <v>0.1257</v>
      </c>
      <c r="H36" s="28">
        <v>0</v>
      </c>
      <c r="I36" s="28">
        <v>0.024</v>
      </c>
      <c r="J36" s="28">
        <v>0.0173</v>
      </c>
      <c r="K36" s="28">
        <v>0.0167</v>
      </c>
      <c r="L36" s="28"/>
      <c r="M36" s="28">
        <v>0.6413</v>
      </c>
      <c r="N36" s="28">
        <v>0.1807</v>
      </c>
      <c r="O36" s="28">
        <v>0.7034</v>
      </c>
      <c r="P36" s="29">
        <f t="shared" si="0"/>
        <v>34.478283077799084</v>
      </c>
      <c r="Q36" s="30">
        <v>8235</v>
      </c>
      <c r="R36" s="29">
        <f t="shared" si="1"/>
        <v>38.20872026326587</v>
      </c>
      <c r="S36" s="30">
        <v>9126</v>
      </c>
      <c r="T36" s="29">
        <f t="shared" si="2"/>
        <v>49.998743960543614</v>
      </c>
      <c r="U36" s="35">
        <v>-24.8</v>
      </c>
      <c r="V36" s="7"/>
      <c r="W36" s="36" t="s">
        <v>43</v>
      </c>
      <c r="X36" s="25"/>
      <c r="Y36" s="7"/>
      <c r="Z36" s="34">
        <v>11942</v>
      </c>
      <c r="AA36" s="40">
        <f t="shared" si="3"/>
        <v>99.987</v>
      </c>
      <c r="AB36" s="11" t="str">
        <f>IF(AA36=100,"ОК"," ")</f>
        <v> </v>
      </c>
    </row>
    <row r="37" spans="2:28" s="9" customFormat="1" ht="12.75">
      <c r="B37" s="27">
        <v>25</v>
      </c>
      <c r="C37" s="28">
        <v>95.5871</v>
      </c>
      <c r="D37" s="32">
        <v>2.4719</v>
      </c>
      <c r="E37" s="28">
        <v>0.7972</v>
      </c>
      <c r="F37" s="28">
        <v>0.1275</v>
      </c>
      <c r="G37" s="28">
        <v>0.1248</v>
      </c>
      <c r="H37" s="28">
        <v>0</v>
      </c>
      <c r="I37" s="28">
        <v>0.0239</v>
      </c>
      <c r="J37" s="28">
        <v>0.0171</v>
      </c>
      <c r="K37" s="28">
        <v>0.0162</v>
      </c>
      <c r="L37" s="28"/>
      <c r="M37" s="28">
        <v>0.6437</v>
      </c>
      <c r="N37" s="28">
        <v>0.1776</v>
      </c>
      <c r="O37" s="28">
        <v>0.7031</v>
      </c>
      <c r="P37" s="29">
        <f t="shared" si="0"/>
        <v>34.46990948142317</v>
      </c>
      <c r="Q37" s="30">
        <v>8233</v>
      </c>
      <c r="R37" s="29">
        <f t="shared" si="1"/>
        <v>38.20034666688996</v>
      </c>
      <c r="S37" s="30">
        <v>9124</v>
      </c>
      <c r="T37" s="29">
        <f t="shared" si="2"/>
        <v>49.99455716235566</v>
      </c>
      <c r="U37" s="35">
        <v>-24.9</v>
      </c>
      <c r="V37" s="7"/>
      <c r="W37" s="36"/>
      <c r="X37" s="25"/>
      <c r="Y37" s="7"/>
      <c r="Z37" s="34">
        <v>11941</v>
      </c>
      <c r="AA37" s="40">
        <f t="shared" si="3"/>
        <v>99.987</v>
      </c>
      <c r="AB37" s="11" t="str">
        <f>IF(AA37=100,"ОК"," ")</f>
        <v> </v>
      </c>
    </row>
    <row r="38" spans="2:28" s="9" customFormat="1" ht="12.75">
      <c r="B38" s="27">
        <v>26</v>
      </c>
      <c r="C38" s="28">
        <v>95.5635</v>
      </c>
      <c r="D38" s="33">
        <v>2.4907</v>
      </c>
      <c r="E38" s="28">
        <v>0.7989</v>
      </c>
      <c r="F38" s="28">
        <v>0.1273</v>
      </c>
      <c r="G38" s="28">
        <v>0.1246</v>
      </c>
      <c r="H38" s="28">
        <v>0</v>
      </c>
      <c r="I38" s="28">
        <v>0.0235</v>
      </c>
      <c r="J38" s="28">
        <v>0.017</v>
      </c>
      <c r="K38" s="28">
        <v>0.016</v>
      </c>
      <c r="L38" s="28"/>
      <c r="M38" s="28">
        <v>0.6439</v>
      </c>
      <c r="N38" s="28">
        <v>0.1816</v>
      </c>
      <c r="O38" s="28">
        <v>0.7033</v>
      </c>
      <c r="P38" s="29">
        <f t="shared" si="0"/>
        <v>34.47409627961113</v>
      </c>
      <c r="Q38" s="30">
        <v>8234</v>
      </c>
      <c r="R38" s="29">
        <f t="shared" si="1"/>
        <v>38.204533465077915</v>
      </c>
      <c r="S38" s="30">
        <v>9125</v>
      </c>
      <c r="T38" s="29">
        <f t="shared" si="2"/>
        <v>49.99455716235566</v>
      </c>
      <c r="U38" s="35">
        <v>-25.2</v>
      </c>
      <c r="V38" s="7"/>
      <c r="W38" s="36"/>
      <c r="X38" s="7"/>
      <c r="Y38" s="13"/>
      <c r="Z38" s="34">
        <v>11941</v>
      </c>
      <c r="AA38" s="40">
        <f t="shared" si="3"/>
        <v>99.98700000000002</v>
      </c>
      <c r="AB38" s="11" t="str">
        <f>IF(AA38=100,"ОК"," ")</f>
        <v> </v>
      </c>
    </row>
    <row r="39" spans="2:28" s="9" customFormat="1" ht="12.75">
      <c r="B39" s="31">
        <v>27</v>
      </c>
      <c r="C39" s="28">
        <v>95.5407</v>
      </c>
      <c r="D39" s="28">
        <v>2.5129</v>
      </c>
      <c r="E39" s="28">
        <v>0.8037</v>
      </c>
      <c r="F39" s="28">
        <v>0.1275</v>
      </c>
      <c r="G39" s="28">
        <v>0.1249</v>
      </c>
      <c r="H39" s="28">
        <v>0</v>
      </c>
      <c r="I39" s="28">
        <v>0.024</v>
      </c>
      <c r="J39" s="28">
        <v>0.0171</v>
      </c>
      <c r="K39" s="28">
        <v>0.016</v>
      </c>
      <c r="L39" s="28"/>
      <c r="M39" s="28">
        <v>0.6368</v>
      </c>
      <c r="N39" s="28">
        <v>0.1834</v>
      </c>
      <c r="O39" s="28">
        <v>0.7035</v>
      </c>
      <c r="P39" s="29">
        <f t="shared" si="0"/>
        <v>34.482469875987036</v>
      </c>
      <c r="Q39" s="30">
        <v>8236</v>
      </c>
      <c r="R39" s="29">
        <f t="shared" si="1"/>
        <v>38.212907061453826</v>
      </c>
      <c r="S39" s="30">
        <v>9127</v>
      </c>
      <c r="T39" s="29">
        <f t="shared" si="2"/>
        <v>50.002930758731566</v>
      </c>
      <c r="U39" s="35">
        <v>-25.1</v>
      </c>
      <c r="V39" s="7"/>
      <c r="W39" s="36"/>
      <c r="X39" s="8"/>
      <c r="Y39" s="8"/>
      <c r="Z39" s="34">
        <v>11943</v>
      </c>
      <c r="AA39" s="40">
        <f t="shared" si="3"/>
        <v>99.98700000000001</v>
      </c>
      <c r="AB39" s="11" t="str">
        <f>IF(AA39=100,"ОК"," ")</f>
        <v> </v>
      </c>
    </row>
    <row r="40" spans="2:28" s="9" customFormat="1" ht="12.75">
      <c r="B40" s="31">
        <v>28</v>
      </c>
      <c r="C40" s="28">
        <v>95.5656</v>
      </c>
      <c r="D40" s="28">
        <v>2.4926</v>
      </c>
      <c r="E40" s="28">
        <v>0.7955</v>
      </c>
      <c r="F40" s="28">
        <v>0.1262</v>
      </c>
      <c r="G40" s="28">
        <v>0.1235</v>
      </c>
      <c r="H40" s="28">
        <v>0</v>
      </c>
      <c r="I40" s="28">
        <v>0.0231</v>
      </c>
      <c r="J40" s="28">
        <v>0.0165</v>
      </c>
      <c r="K40" s="28">
        <v>0.0157</v>
      </c>
      <c r="L40" s="28"/>
      <c r="M40" s="28">
        <v>0.6444</v>
      </c>
      <c r="N40" s="28">
        <v>0.1839</v>
      </c>
      <c r="O40" s="28">
        <v>0.7032</v>
      </c>
      <c r="P40" s="29">
        <f t="shared" si="0"/>
        <v>34.46990948142317</v>
      </c>
      <c r="Q40" s="30">
        <v>8233</v>
      </c>
      <c r="R40" s="29">
        <f t="shared" si="1"/>
        <v>38.19615986870201</v>
      </c>
      <c r="S40" s="30">
        <v>9123</v>
      </c>
      <c r="T40" s="29">
        <f t="shared" si="2"/>
        <v>49.9903703641677</v>
      </c>
      <c r="U40" s="35">
        <v>-25.2</v>
      </c>
      <c r="V40" s="7"/>
      <c r="W40" s="36"/>
      <c r="X40" s="8"/>
      <c r="Y40" s="13"/>
      <c r="Z40" s="34">
        <v>11940</v>
      </c>
      <c r="AA40" s="40">
        <f t="shared" si="3"/>
        <v>99.987</v>
      </c>
      <c r="AB40" s="11"/>
    </row>
    <row r="41" spans="2:28" s="9" customFormat="1" ht="12.75">
      <c r="B41" s="27">
        <v>29</v>
      </c>
      <c r="C41" s="28">
        <v>95.5844</v>
      </c>
      <c r="D41" s="28">
        <v>2.4844</v>
      </c>
      <c r="E41" s="28">
        <v>0.7833</v>
      </c>
      <c r="F41" s="28">
        <v>0.1241</v>
      </c>
      <c r="G41" s="28">
        <v>0.1213</v>
      </c>
      <c r="H41" s="28">
        <v>0</v>
      </c>
      <c r="I41" s="28">
        <v>0.023</v>
      </c>
      <c r="J41" s="28">
        <v>0.0165</v>
      </c>
      <c r="K41" s="28">
        <v>0.0159</v>
      </c>
      <c r="L41" s="28"/>
      <c r="M41" s="28">
        <v>0.6479</v>
      </c>
      <c r="N41" s="28">
        <v>0.1864</v>
      </c>
      <c r="O41" s="28">
        <v>0.703</v>
      </c>
      <c r="P41" s="29">
        <f t="shared" si="0"/>
        <v>34.45316228867136</v>
      </c>
      <c r="Q41" s="30">
        <v>8229</v>
      </c>
      <c r="R41" s="29">
        <f t="shared" si="1"/>
        <v>38.18359947413815</v>
      </c>
      <c r="S41" s="30">
        <v>9120</v>
      </c>
      <c r="T41" s="29">
        <f t="shared" si="2"/>
        <v>49.97780996960385</v>
      </c>
      <c r="U41" s="35">
        <v>-25.3</v>
      </c>
      <c r="V41" s="7"/>
      <c r="W41" s="36"/>
      <c r="X41" s="8"/>
      <c r="Y41" s="13"/>
      <c r="Z41" s="34">
        <v>11937</v>
      </c>
      <c r="AA41" s="40">
        <f t="shared" si="3"/>
        <v>99.9872</v>
      </c>
      <c r="AB41" s="11"/>
    </row>
    <row r="42" spans="2:28" s="9" customFormat="1" ht="12.75" hidden="1">
      <c r="B42" s="12">
        <v>30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26">
        <f t="shared" si="0"/>
        <v>0</v>
      </c>
      <c r="Q42" s="13"/>
      <c r="R42" s="26">
        <f t="shared" si="1"/>
        <v>0</v>
      </c>
      <c r="S42" s="7"/>
      <c r="T42" s="7"/>
      <c r="U42" s="7"/>
      <c r="V42" s="7"/>
      <c r="W42" s="16"/>
      <c r="X42" s="8"/>
      <c r="Y42" s="17"/>
      <c r="AA42" s="10">
        <f t="shared" si="3"/>
        <v>0</v>
      </c>
      <c r="AB42" s="11" t="str">
        <f>IF(AA42=100,"ОК"," ")</f>
        <v> </v>
      </c>
    </row>
    <row r="43" spans="2:28" s="9" customFormat="1" ht="12" customHeight="1" hidden="1">
      <c r="B43" s="12">
        <v>31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26">
        <f t="shared" si="0"/>
        <v>0</v>
      </c>
      <c r="Q43" s="13"/>
      <c r="R43" s="26">
        <f t="shared" si="1"/>
        <v>0</v>
      </c>
      <c r="S43" s="7"/>
      <c r="T43" s="7"/>
      <c r="U43" s="7"/>
      <c r="V43" s="7"/>
      <c r="W43" s="8"/>
      <c r="X43" s="8"/>
      <c r="Y43" s="17"/>
      <c r="AA43" s="10">
        <f t="shared" si="3"/>
        <v>0</v>
      </c>
      <c r="AB43" s="11" t="str">
        <f>IF(AA43=100,"ОК"," ")</f>
        <v> </v>
      </c>
    </row>
    <row r="44" spans="2:29" ht="12.75" customHeight="1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15"/>
      <c r="AA44" s="4"/>
      <c r="AB44" s="5"/>
      <c r="AC44"/>
    </row>
    <row r="45" spans="3:24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3:24" ht="12.7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4"/>
      <c r="R46" s="14"/>
      <c r="S46" s="14"/>
      <c r="T46" s="14"/>
      <c r="U46" s="14"/>
      <c r="V46" s="14"/>
      <c r="W46" s="14"/>
      <c r="X46" s="14"/>
    </row>
    <row r="47" spans="3:20" ht="12.75">
      <c r="C47" s="20" t="s">
        <v>32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3:22" ht="12.75">
      <c r="C48" s="1" t="s">
        <v>29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0" t="s">
        <v>33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3:22" ht="12.75">
      <c r="C50" s="1" t="s">
        <v>30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</sheetData>
  <sheetProtection/>
  <mergeCells count="32">
    <mergeCell ref="Y9:Y12"/>
    <mergeCell ref="O9:T9"/>
    <mergeCell ref="X9:X12"/>
    <mergeCell ref="E10:E12"/>
    <mergeCell ref="W2:Y2"/>
    <mergeCell ref="B7:Y7"/>
    <mergeCell ref="B8:Y8"/>
    <mergeCell ref="D10:D12"/>
    <mergeCell ref="C10:C12"/>
    <mergeCell ref="P10:P12"/>
    <mergeCell ref="C9:N9"/>
    <mergeCell ref="W9:W12"/>
    <mergeCell ref="J10:J12"/>
    <mergeCell ref="I10:I12"/>
    <mergeCell ref="O10:O12"/>
    <mergeCell ref="R10:R12"/>
    <mergeCell ref="B6:Y6"/>
    <mergeCell ref="S10:S12"/>
    <mergeCell ref="T10:T12"/>
    <mergeCell ref="N10:N12"/>
    <mergeCell ref="G10:G12"/>
    <mergeCell ref="Q10:Q12"/>
    <mergeCell ref="M10:M12"/>
    <mergeCell ref="L10:L12"/>
    <mergeCell ref="F10:F12"/>
    <mergeCell ref="K10:K12"/>
    <mergeCell ref="C45:X45"/>
    <mergeCell ref="B44:X44"/>
    <mergeCell ref="U9:U12"/>
    <mergeCell ref="V9:V12"/>
    <mergeCell ref="B9:B12"/>
    <mergeCell ref="H10:H12"/>
  </mergeCells>
  <conditionalFormatting sqref="O13:O22 O32 O34 O36:O38 O24:O30 O40:O41">
    <cfRule type="cellIs" priority="65" dxfId="64" operator="lessThan" stopIfTrue="1">
      <formula>0.6</formula>
    </cfRule>
    <cfRule type="cellIs" priority="66" dxfId="65" operator="greaterThan" stopIfTrue="1">
      <formula>0.75</formula>
    </cfRule>
  </conditionalFormatting>
  <conditionalFormatting sqref="O31">
    <cfRule type="cellIs" priority="63" dxfId="64" operator="lessThan" stopIfTrue="1">
      <formula>0.6</formula>
    </cfRule>
    <cfRule type="cellIs" priority="64" dxfId="65" operator="greaterThan" stopIfTrue="1">
      <formula>0.75</formula>
    </cfRule>
  </conditionalFormatting>
  <conditionalFormatting sqref="O33">
    <cfRule type="cellIs" priority="61" dxfId="64" operator="lessThan" stopIfTrue="1">
      <formula>0.6</formula>
    </cfRule>
    <cfRule type="cellIs" priority="62" dxfId="65" operator="greaterThan" stopIfTrue="1">
      <formula>0.75</formula>
    </cfRule>
  </conditionalFormatting>
  <conditionalFormatting sqref="O35">
    <cfRule type="cellIs" priority="59" dxfId="64" operator="lessThan" stopIfTrue="1">
      <formula>0.6</formula>
    </cfRule>
    <cfRule type="cellIs" priority="60" dxfId="65" operator="greaterThan" stopIfTrue="1">
      <formula>0.75</formula>
    </cfRule>
  </conditionalFormatting>
  <conditionalFormatting sqref="O23">
    <cfRule type="cellIs" priority="57" dxfId="64" operator="lessThan" stopIfTrue="1">
      <formula>0.6</formula>
    </cfRule>
    <cfRule type="cellIs" priority="58" dxfId="65" operator="greaterThan" stopIfTrue="1">
      <formula>0.75</formula>
    </cfRule>
  </conditionalFormatting>
  <conditionalFormatting sqref="O39">
    <cfRule type="cellIs" priority="55" dxfId="64" operator="lessThan" stopIfTrue="1">
      <formula>0.6</formula>
    </cfRule>
    <cfRule type="cellIs" priority="56" dxfId="65" operator="greaterThan" stopIfTrue="1">
      <formula>0.75</formula>
    </cfRule>
  </conditionalFormatting>
  <conditionalFormatting sqref="Q20:Q22 Q24:Q30">
    <cfRule type="cellIs" priority="53" dxfId="64" operator="lessThan" stopIfTrue="1">
      <formula>8000</formula>
    </cfRule>
    <cfRule type="cellIs" priority="54" dxfId="64" operator="greaterThan" stopIfTrue="1">
      <formula>8550</formula>
    </cfRule>
  </conditionalFormatting>
  <conditionalFormatting sqref="Q31:Q33">
    <cfRule type="cellIs" priority="51" dxfId="64" operator="lessThan" stopIfTrue="1">
      <formula>8000</formula>
    </cfRule>
    <cfRule type="cellIs" priority="52" dxfId="64" operator="greaterThan" stopIfTrue="1">
      <formula>8550</formula>
    </cfRule>
  </conditionalFormatting>
  <conditionalFormatting sqref="Q34 Q36:Q38 Q40">
    <cfRule type="cellIs" priority="49" dxfId="64" operator="lessThan" stopIfTrue="1">
      <formula>8000</formula>
    </cfRule>
    <cfRule type="cellIs" priority="50" dxfId="64" operator="greaterThan" stopIfTrue="1">
      <formula>8550</formula>
    </cfRule>
  </conditionalFormatting>
  <conditionalFormatting sqref="Q41">
    <cfRule type="cellIs" priority="47" dxfId="64" operator="lessThan" stopIfTrue="1">
      <formula>8000</formula>
    </cfRule>
    <cfRule type="cellIs" priority="48" dxfId="64" operator="greaterThan" stopIfTrue="1">
      <formula>8550</formula>
    </cfRule>
  </conditionalFormatting>
  <conditionalFormatting sqref="Q14:Q19">
    <cfRule type="cellIs" priority="45" dxfId="64" operator="lessThan" stopIfTrue="1">
      <formula>8000</formula>
    </cfRule>
    <cfRule type="cellIs" priority="46" dxfId="64" operator="greaterThan" stopIfTrue="1">
      <formula>8550</formula>
    </cfRule>
  </conditionalFormatting>
  <conditionalFormatting sqref="Q13">
    <cfRule type="cellIs" priority="43" dxfId="64" operator="lessThan" stopIfTrue="1">
      <formula>8000</formula>
    </cfRule>
    <cfRule type="cellIs" priority="44" dxfId="64" operator="greaterThan" stopIfTrue="1">
      <formula>8550</formula>
    </cfRule>
  </conditionalFormatting>
  <conditionalFormatting sqref="Q35">
    <cfRule type="cellIs" priority="41" dxfId="64" operator="lessThan" stopIfTrue="1">
      <formula>8000</formula>
    </cfRule>
    <cfRule type="cellIs" priority="42" dxfId="64" operator="greaterThan" stopIfTrue="1">
      <formula>8550</formula>
    </cfRule>
  </conditionalFormatting>
  <conditionalFormatting sqref="Q23">
    <cfRule type="cellIs" priority="39" dxfId="64" operator="lessThan" stopIfTrue="1">
      <formula>8000</formula>
    </cfRule>
    <cfRule type="cellIs" priority="40" dxfId="64" operator="greaterThan" stopIfTrue="1">
      <formula>8550</formula>
    </cfRule>
  </conditionalFormatting>
  <conditionalFormatting sqref="Q39">
    <cfRule type="cellIs" priority="37" dxfId="64" operator="lessThan" stopIfTrue="1">
      <formula>8000</formula>
    </cfRule>
    <cfRule type="cellIs" priority="38" dxfId="64" operator="greaterThan" stopIfTrue="1">
      <formula>8550</formula>
    </cfRule>
  </conditionalFormatting>
  <conditionalFormatting sqref="S14:S22 S36:S38 S24:S34 S40:S41">
    <cfRule type="cellIs" priority="35" dxfId="64" operator="lessThan" stopIfTrue="1">
      <formula>8990</formula>
    </cfRule>
    <cfRule type="cellIs" priority="36" dxfId="64" operator="greaterThan" stopIfTrue="1">
      <formula>9310</formula>
    </cfRule>
  </conditionalFormatting>
  <conditionalFormatting sqref="S13">
    <cfRule type="cellIs" priority="33" dxfId="64" operator="lessThan" stopIfTrue="1">
      <formula>8990</formula>
    </cfRule>
    <cfRule type="cellIs" priority="34" dxfId="64" operator="greaterThan" stopIfTrue="1">
      <formula>9310</formula>
    </cfRule>
  </conditionalFormatting>
  <conditionalFormatting sqref="S35">
    <cfRule type="cellIs" priority="31" dxfId="64" operator="lessThan" stopIfTrue="1">
      <formula>8990</formula>
    </cfRule>
    <cfRule type="cellIs" priority="32" dxfId="64" operator="greaterThan" stopIfTrue="1">
      <formula>9310</formula>
    </cfRule>
  </conditionalFormatting>
  <conditionalFormatting sqref="S23">
    <cfRule type="cellIs" priority="29" dxfId="64" operator="lessThan" stopIfTrue="1">
      <formula>8990</formula>
    </cfRule>
    <cfRule type="cellIs" priority="30" dxfId="64" operator="greaterThan" stopIfTrue="1">
      <formula>9310</formula>
    </cfRule>
  </conditionalFormatting>
  <conditionalFormatting sqref="S39">
    <cfRule type="cellIs" priority="27" dxfId="64" operator="lessThan" stopIfTrue="1">
      <formula>8990</formula>
    </cfRule>
    <cfRule type="cellIs" priority="28" dxfId="64" operator="greaterThan" stopIfTrue="1">
      <formula>9390</formula>
    </cfRule>
  </conditionalFormatting>
  <conditionalFormatting sqref="P13">
    <cfRule type="cellIs" priority="25" dxfId="64" operator="lessThan" stopIfTrue="1">
      <formula>32</formula>
    </cfRule>
    <cfRule type="cellIs" priority="26" dxfId="64" operator="greaterThan" stopIfTrue="1">
      <formula>35</formula>
    </cfRule>
  </conditionalFormatting>
  <conditionalFormatting sqref="P14:P43">
    <cfRule type="cellIs" priority="23" dxfId="64" operator="lessThan" stopIfTrue="1">
      <formula>32</formula>
    </cfRule>
    <cfRule type="cellIs" priority="24" dxfId="64" operator="greaterThan" stopIfTrue="1">
      <formula>35</formula>
    </cfRule>
  </conditionalFormatting>
  <conditionalFormatting sqref="R13">
    <cfRule type="cellIs" priority="19" dxfId="64" operator="lessThan" stopIfTrue="1">
      <formula>36</formula>
    </cfRule>
    <cfRule type="cellIs" priority="20" dxfId="64" operator="greaterThan" stopIfTrue="1">
      <formula>39</formula>
    </cfRule>
  </conditionalFormatting>
  <conditionalFormatting sqref="R14:R43">
    <cfRule type="cellIs" priority="17" dxfId="64" operator="lessThan" stopIfTrue="1">
      <formula>36</formula>
    </cfRule>
    <cfRule type="cellIs" priority="18" dxfId="64" operator="greaterThan" stopIfTrue="1">
      <formula>39</formula>
    </cfRule>
  </conditionalFormatting>
  <conditionalFormatting sqref="Z13:Z22 Z32 Z34 Z36:Z38 Z24:Z30 Z40:Z41">
    <cfRule type="cellIs" priority="15" dxfId="64" operator="lessThan" stopIfTrue="1">
      <formula>11000</formula>
    </cfRule>
    <cfRule type="cellIs" priority="16" dxfId="64" operator="greaterThan" stopIfTrue="1">
      <formula>12100</formula>
    </cfRule>
  </conditionalFormatting>
  <conditionalFormatting sqref="Z31">
    <cfRule type="cellIs" priority="13" dxfId="64" operator="lessThan" stopIfTrue="1">
      <formula>11000</formula>
    </cfRule>
    <cfRule type="cellIs" priority="14" dxfId="64" operator="greaterThan" stopIfTrue="1">
      <formula>12100</formula>
    </cfRule>
  </conditionalFormatting>
  <conditionalFormatting sqref="Z33">
    <cfRule type="cellIs" priority="11" dxfId="64" operator="lessThan" stopIfTrue="1">
      <formula>11000</formula>
    </cfRule>
    <cfRule type="cellIs" priority="12" dxfId="64" operator="greaterThan" stopIfTrue="1">
      <formula>12100</formula>
    </cfRule>
  </conditionalFormatting>
  <conditionalFormatting sqref="Z35">
    <cfRule type="cellIs" priority="9" dxfId="64" operator="lessThan" stopIfTrue="1">
      <formula>11000</formula>
    </cfRule>
    <cfRule type="cellIs" priority="10" dxfId="64" operator="greaterThan" stopIfTrue="1">
      <formula>12100</formula>
    </cfRule>
  </conditionalFormatting>
  <conditionalFormatting sqref="Z23">
    <cfRule type="cellIs" priority="7" dxfId="64" operator="lessThan" stopIfTrue="1">
      <formula>11000</formula>
    </cfRule>
    <cfRule type="cellIs" priority="8" dxfId="64" operator="greaterThan" stopIfTrue="1">
      <formula>12100</formula>
    </cfRule>
  </conditionalFormatting>
  <conditionalFormatting sqref="Z39">
    <cfRule type="cellIs" priority="5" dxfId="64" operator="lessThan" stopIfTrue="1">
      <formula>11000</formula>
    </cfRule>
    <cfRule type="cellIs" priority="6" dxfId="64" operator="greaterThan" stopIfTrue="1">
      <formula>12000</formula>
    </cfRule>
  </conditionalFormatting>
  <conditionalFormatting sqref="T13">
    <cfRule type="cellIs" priority="3" dxfId="64" operator="lessThan" stopIfTrue="1">
      <formula>47</formula>
    </cfRule>
    <cfRule type="cellIs" priority="4" dxfId="64" operator="greaterThan" stopIfTrue="1">
      <formula>51</formula>
    </cfRule>
  </conditionalFormatting>
  <conditionalFormatting sqref="T14:T41">
    <cfRule type="cellIs" priority="1" dxfId="64" operator="lessThan" stopIfTrue="1">
      <formula>47</formula>
    </cfRule>
    <cfRule type="cellIs" priority="2" dxfId="64" operator="greaterThan" stopIfTrue="1">
      <formula>51</formula>
    </cfRule>
  </conditionalFormatting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Басистюк Андрей Васильевич</cp:lastModifiedBy>
  <cp:lastPrinted>2016-03-01T13:34:15Z</cp:lastPrinted>
  <dcterms:created xsi:type="dcterms:W3CDTF">2010-01-29T08:37:16Z</dcterms:created>
  <dcterms:modified xsi:type="dcterms:W3CDTF">2016-03-01T13:35:37Z</dcterms:modified>
  <cp:category/>
  <cp:version/>
  <cp:contentType/>
  <cp:contentStatus/>
</cp:coreProperties>
</file>