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'Лист1'!$V$10</definedName>
    <definedName name="OLE_LINK3" localSheetId="0">'Лист1'!$W$9</definedName>
    <definedName name="OLE_LINK5" localSheetId="0">'Лист1'!#REF!</definedName>
    <definedName name="_xlnm.Print_Area" localSheetId="0">'Лист1'!$A$1:$X$49</definedName>
  </definedNames>
  <calcPr fullCalcOnLoad="1"/>
</workbook>
</file>

<file path=xl/sharedStrings.xml><?xml version="1.0" encoding="utf-8"?>
<sst xmlns="http://schemas.openxmlformats.org/spreadsheetml/2006/main" count="54" uniqueCount="51">
  <si>
    <t>підпис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</si>
  <si>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</si>
  <si>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</si>
  <si>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</si>
  <si>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</si>
  <si>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</si>
  <si>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</si>
  <si>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</si>
  <si>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</si>
  <si>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</si>
  <si>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</si>
  <si>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</si>
  <si>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</si>
  <si>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</si>
  <si>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</si>
  <si>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</si>
  <si>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</si>
  <si>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</si>
  <si>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</si>
  <si>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</si>
  <si>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</si>
  <si>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</si>
  <si>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</si>
  <si>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</si>
  <si>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</si>
  <si>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</si>
  <si>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</si>
  <si>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</si>
  <si>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</si>
  <si>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</si>
  <si>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</si>
  <si>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</si>
  <si>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</si>
  <si>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>Пролетарське ВУПЗГ</t>
  </si>
  <si>
    <t>переданого УМГ "ХАРКІВТРАНСГАЗ" Запорізьким ЛВ УМГ Дніпропетровським проммайданчиком та прийнятого Пролетарським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</si>
  <si>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</si>
  <si>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</si>
  <si>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відсутні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</si>
  <si>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</si>
  <si>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</si>
  <si>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</si>
  <si>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</si>
  <si>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</si>
  <si>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</si>
  <si>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</si>
  <si>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</si>
  <si>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по газопроводу -відгалудженню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01.02.2016 по 29.02.2016р.</t>
    </r>
    <r>
      <rPr>
        <sz val="12"/>
        <rFont val="Times New Roman"/>
        <family val="1"/>
      </rPr>
      <t xml:space="preserve"> (точка відбору - ПЗГ-1, с. Пролетарське)</t>
    </r>
  </si>
  <si>
    <t xml:space="preserve">        прізвище</t>
  </si>
  <si>
    <t xml:space="preserve">       прізвище</t>
  </si>
  <si>
    <t xml:space="preserve">Начальник    Пролетарського ВУПЗГ                                                                                       Андрусів В.М.                                                         29.02.2016р   </t>
  </si>
  <si>
    <t xml:space="preserve">Завідувач ВХАЛ                                                                                                                          Рекунович В.В.                                                        29.02.2016р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</si>
</sst>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17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5" xfId="0" applyFont="1" applyBorder="1" applyAlignment="1">
      <alignment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2" fillId="0" borderId="20" xfId="0" applyFont="1" applyBorder="1" applyAlignment="1">
      <alignment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2" fillId="0" borderId="23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7" fillId="0" borderId="14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" fillId="0" borderId="2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17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177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wrapText="1"/>
    </xf>
    <xf numFmtId="0" fontId="22" fillId="6" borderId="10" xfId="0" applyNumberFormat="1" applyFont="1" applyFill="1" applyBorder="1" applyAlignment="1">
      <alignment horizontal="center" vertical="center"/>
    </xf>
    <xf numFmtId="179" fontId="22" fillId="6" borderId="10" xfId="0" applyNumberFormat="1" applyFont="1" applyFill="1" applyBorder="1" applyAlignment="1">
      <alignment horizontal="center" wrapText="1"/>
    </xf>
    <xf numFmtId="2" fontId="22" fillId="6" borderId="10" xfId="0" applyNumberFormat="1" applyFont="1" applyFill="1" applyBorder="1" applyAlignment="1">
      <alignment horizontal="center" wrapText="1"/>
    </xf>
    <xf numFmtId="0" fontId="22" fillId="6" borderId="10" xfId="0" applyFont="1" applyFill="1" applyBorder="1" applyAlignment="1">
      <alignment horizontal="center" wrapText="1"/>
    </xf>
    <xf numFmtId="177" fontId="22" fillId="6" borderId="10" xfId="0" applyNumberFormat="1" applyFont="1" applyFill="1" applyBorder="1" applyAlignment="1">
      <alignment horizontal="center" wrapText="1"/>
    </xf>
    <xf numFmtId="0" fontId="22" fillId="6" borderId="10" xfId="0" applyFont="1" applyFill="1" applyBorder="1" applyAlignment="1">
      <alignment/>
    </xf>
    <xf numFmtId="0" fontId="22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view="pageBreakPreview" zoomScaleSheetLayoutView="100" workbookViewId="0" topLeftCell="A27">
      <selection activeCell="K52" sqref="K52"/>
    </sheetView>
  </sheetViews>
  <sheetFormatPr defaultColWidth="9.00390625" defaultRowHeight="12.75"/>
  <cols>
    <col min="1" max="1" width="4.75390625" style="0" customWidth="1"/>
    <col min="2" max="19" width="7.125" style="0" customWidth="1"/>
    <col min="20" max="20" width="6.00390625" style="0" customWidth="1"/>
    <col min="21" max="21" width="5.375" style="0" customWidth="1"/>
    <col min="22" max="23" width="7.75390625" style="0" customWidth="1"/>
    <col min="24" max="24" width="8.25390625" style="0" customWidth="1"/>
    <col min="25" max="25" width="7.75390625" style="0" customWidth="1"/>
    <col min="28" max="28" width="9.125" style="2" customWidth="1"/>
  </cols>
  <sheetData>
    <row r="1" spans="1:26" ht="12.75">
      <c r="A1" s="23" t="s">
        <v>10</v>
      </c>
      <c r="B1" s="23"/>
      <c r="C1" s="23"/>
      <c r="D1" s="23"/>
      <c r="E1" s="23"/>
      <c r="F1" s="23"/>
      <c r="G1" s="24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>
      <c r="A2" s="23" t="s">
        <v>38</v>
      </c>
      <c r="B2" s="23"/>
      <c r="C2" s="23"/>
      <c r="D2" s="23"/>
      <c r="E2" s="23"/>
      <c r="F2" s="23"/>
      <c r="G2" s="24"/>
      <c r="H2" s="23"/>
      <c r="I2" s="23"/>
      <c r="J2" s="23"/>
      <c r="K2" s="23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1"/>
      <c r="X2" s="21"/>
      <c r="Y2" s="24"/>
      <c r="Z2" s="24"/>
    </row>
    <row r="3" spans="1:26" ht="12.75">
      <c r="A3" s="26" t="s">
        <v>33</v>
      </c>
      <c r="B3" s="23"/>
      <c r="C3" s="23"/>
      <c r="D3" s="23"/>
      <c r="E3" s="23"/>
      <c r="F3" s="23"/>
      <c r="G3" s="24"/>
      <c r="H3" s="23"/>
      <c r="I3" s="23"/>
      <c r="J3" s="23"/>
      <c r="K3" s="2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>
      <c r="A4" s="23" t="s">
        <v>1</v>
      </c>
      <c r="B4" s="23"/>
      <c r="C4" s="23"/>
      <c r="D4" s="23"/>
      <c r="E4" s="23"/>
      <c r="F4" s="23"/>
      <c r="G4" s="24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>
      <c r="A5" s="23" t="s">
        <v>39</v>
      </c>
      <c r="B5" s="23"/>
      <c r="C5" s="23"/>
      <c r="D5" s="23"/>
      <c r="E5" s="23"/>
      <c r="F5" s="23"/>
      <c r="G5" s="24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.75" customHeight="1">
      <c r="A6" s="24"/>
      <c r="B6" s="49" t="s">
        <v>31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</row>
    <row r="7" spans="1:26" ht="18.75" customHeight="1">
      <c r="A7" s="51" t="s">
        <v>34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24"/>
      <c r="Z7" s="24"/>
    </row>
    <row r="8" spans="1:26" ht="18" customHeight="1">
      <c r="A8" s="53" t="s">
        <v>46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24"/>
      <c r="Z8" s="24"/>
    </row>
    <row r="9" spans="1:28" ht="19.5" customHeight="1">
      <c r="A9" s="27" t="s">
        <v>15</v>
      </c>
      <c r="B9" s="28" t="s">
        <v>32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28" t="s">
        <v>40</v>
      </c>
      <c r="O9" s="29"/>
      <c r="P9" s="29"/>
      <c r="Q9" s="29"/>
      <c r="R9" s="29"/>
      <c r="S9" s="30"/>
      <c r="T9" s="31" t="s">
        <v>29</v>
      </c>
      <c r="U9" s="32" t="s">
        <v>30</v>
      </c>
      <c r="V9" s="33" t="s">
        <v>28</v>
      </c>
      <c r="W9" s="33" t="s">
        <v>35</v>
      </c>
      <c r="X9" s="33" t="s">
        <v>36</v>
      </c>
      <c r="Y9" s="24"/>
      <c r="Z9" s="24"/>
      <c r="AA9" s="2"/>
      <c r="AB9"/>
    </row>
    <row r="10" spans="1:28" ht="48.75" customHeight="1">
      <c r="A10" s="34"/>
      <c r="B10" s="35" t="s">
        <v>16</v>
      </c>
      <c r="C10" s="35" t="s">
        <v>17</v>
      </c>
      <c r="D10" s="35" t="s">
        <v>18</v>
      </c>
      <c r="E10" s="35" t="s">
        <v>19</v>
      </c>
      <c r="F10" s="35" t="s">
        <v>20</v>
      </c>
      <c r="G10" s="35" t="s">
        <v>21</v>
      </c>
      <c r="H10" s="35" t="s">
        <v>22</v>
      </c>
      <c r="I10" s="35" t="s">
        <v>23</v>
      </c>
      <c r="J10" s="35" t="s">
        <v>24</v>
      </c>
      <c r="K10" s="35" t="s">
        <v>25</v>
      </c>
      <c r="L10" s="36" t="s">
        <v>26</v>
      </c>
      <c r="M10" s="36" t="s">
        <v>27</v>
      </c>
      <c r="N10" s="36" t="s">
        <v>41</v>
      </c>
      <c r="O10" s="36" t="s">
        <v>42</v>
      </c>
      <c r="P10" s="36" t="s">
        <v>12</v>
      </c>
      <c r="Q10" s="36" t="s">
        <v>11</v>
      </c>
      <c r="R10" s="36" t="s">
        <v>13</v>
      </c>
      <c r="S10" s="36" t="s">
        <v>14</v>
      </c>
      <c r="T10" s="37"/>
      <c r="U10" s="38"/>
      <c r="V10" s="33"/>
      <c r="W10" s="33"/>
      <c r="X10" s="33"/>
      <c r="Y10" s="24"/>
      <c r="Z10" s="24"/>
      <c r="AA10" s="2"/>
      <c r="AB10"/>
    </row>
    <row r="11" spans="1:28" ht="15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8"/>
      <c r="M11" s="38"/>
      <c r="N11" s="38"/>
      <c r="O11" s="39"/>
      <c r="P11" s="39"/>
      <c r="Q11" s="38"/>
      <c r="R11" s="38"/>
      <c r="S11" s="38"/>
      <c r="T11" s="37"/>
      <c r="U11" s="38"/>
      <c r="V11" s="33"/>
      <c r="W11" s="33"/>
      <c r="X11" s="33"/>
      <c r="Y11" s="24"/>
      <c r="Z11" s="24"/>
      <c r="AA11" s="2"/>
      <c r="AB11"/>
    </row>
    <row r="12" spans="1:28" ht="21" customHeight="1">
      <c r="A12" s="4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41"/>
      <c r="M12" s="41"/>
      <c r="N12" s="41"/>
      <c r="O12" s="42"/>
      <c r="P12" s="42"/>
      <c r="Q12" s="41"/>
      <c r="R12" s="41"/>
      <c r="S12" s="41"/>
      <c r="T12" s="43"/>
      <c r="U12" s="41"/>
      <c r="V12" s="33"/>
      <c r="W12" s="33"/>
      <c r="X12" s="33"/>
      <c r="Y12" s="24"/>
      <c r="Z12" s="24"/>
      <c r="AA12" s="2"/>
      <c r="AB12"/>
    </row>
    <row r="13" spans="1:27" s="6" customFormat="1" ht="12.75">
      <c r="A13" s="62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65"/>
      <c r="R13" s="56"/>
      <c r="S13" s="65"/>
      <c r="T13" s="57"/>
      <c r="U13" s="56"/>
      <c r="V13" s="58"/>
      <c r="W13" s="56"/>
      <c r="X13" s="56"/>
      <c r="Y13" s="44"/>
      <c r="Z13" s="45">
        <f>SUM(B13:M13)</f>
        <v>0</v>
      </c>
      <c r="AA13" s="7" t="str">
        <f>IF(Z13=100,"ОК"," ")</f>
        <v> </v>
      </c>
    </row>
    <row r="14" spans="1:27" s="6" customFormat="1" ht="12.75">
      <c r="A14" s="62">
        <v>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65"/>
      <c r="R14" s="56"/>
      <c r="S14" s="65"/>
      <c r="T14" s="57"/>
      <c r="U14" s="56"/>
      <c r="V14" s="59"/>
      <c r="W14" s="56"/>
      <c r="X14" s="56"/>
      <c r="Y14" s="44"/>
      <c r="Z14" s="45">
        <f aca="true" t="shared" si="0" ref="Z14:Z43">SUM(B14:M14)</f>
        <v>0</v>
      </c>
      <c r="AA14" s="7" t="str">
        <f>IF(Z14=100,"ОК"," ")</f>
        <v> </v>
      </c>
    </row>
    <row r="15" spans="1:27" s="6" customFormat="1" ht="12.75">
      <c r="A15" s="62">
        <v>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65"/>
      <c r="R15" s="56"/>
      <c r="S15" s="65"/>
      <c r="T15" s="57"/>
      <c r="U15" s="56"/>
      <c r="V15" s="58"/>
      <c r="W15" s="56"/>
      <c r="X15" s="56"/>
      <c r="Y15" s="44"/>
      <c r="Z15" s="45">
        <f t="shared" si="0"/>
        <v>0</v>
      </c>
      <c r="AA15" s="7" t="str">
        <f>IF(Z15=100,"ОК"," ")</f>
        <v> </v>
      </c>
    </row>
    <row r="16" spans="1:27" s="6" customFormat="1" ht="12.75">
      <c r="A16" s="62">
        <v>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65"/>
      <c r="R16" s="56"/>
      <c r="S16" s="65"/>
      <c r="T16" s="57"/>
      <c r="U16" s="56"/>
      <c r="V16" s="58"/>
      <c r="W16" s="56"/>
      <c r="X16" s="56"/>
      <c r="Y16" s="44"/>
      <c r="Z16" s="45">
        <f t="shared" si="0"/>
        <v>0</v>
      </c>
      <c r="AA16" s="7" t="str">
        <f>IF(Z16=100,"ОК"," ")</f>
        <v> </v>
      </c>
    </row>
    <row r="17" spans="1:27" s="6" customFormat="1" ht="12.75">
      <c r="A17" s="62">
        <v>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65"/>
      <c r="R17" s="56"/>
      <c r="S17" s="65"/>
      <c r="T17" s="57"/>
      <c r="U17" s="56"/>
      <c r="V17" s="58"/>
      <c r="W17" s="56"/>
      <c r="X17" s="56"/>
      <c r="Y17" s="44"/>
      <c r="Z17" s="45">
        <f t="shared" si="0"/>
        <v>0</v>
      </c>
      <c r="AA17" s="7" t="str">
        <f>IF(Z17=100,"ОК"," ")</f>
        <v> </v>
      </c>
    </row>
    <row r="18" spans="1:27" s="6" customFormat="1" ht="12.75">
      <c r="A18" s="66">
        <v>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69"/>
      <c r="S18" s="68"/>
      <c r="T18" s="70"/>
      <c r="U18" s="69"/>
      <c r="V18" s="71"/>
      <c r="W18" s="69"/>
      <c r="X18" s="69"/>
      <c r="Y18" s="44"/>
      <c r="Z18" s="45">
        <f t="shared" si="0"/>
        <v>0</v>
      </c>
      <c r="AA18" s="7"/>
    </row>
    <row r="19" spans="1:27" s="6" customFormat="1" ht="12.75">
      <c r="A19" s="66">
        <v>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69"/>
      <c r="S19" s="68"/>
      <c r="T19" s="70"/>
      <c r="U19" s="69"/>
      <c r="V19" s="71"/>
      <c r="W19" s="69"/>
      <c r="X19" s="69"/>
      <c r="Y19" s="44"/>
      <c r="Z19" s="45">
        <f t="shared" si="0"/>
        <v>0</v>
      </c>
      <c r="AA19" s="7"/>
    </row>
    <row r="20" spans="1:27" s="6" customFormat="1" ht="12.75">
      <c r="A20" s="62">
        <v>8</v>
      </c>
      <c r="B20" s="55">
        <v>91.0726</v>
      </c>
      <c r="C20" s="55">
        <v>4.4825</v>
      </c>
      <c r="D20" s="55">
        <v>1.9251</v>
      </c>
      <c r="E20" s="55">
        <v>0.1484</v>
      </c>
      <c r="F20" s="55">
        <v>0.2365</v>
      </c>
      <c r="G20" s="55">
        <v>0.0002</v>
      </c>
      <c r="H20" s="55">
        <v>0.0519</v>
      </c>
      <c r="I20" s="55">
        <v>0.0412</v>
      </c>
      <c r="J20" s="55">
        <v>0.2362</v>
      </c>
      <c r="K20" s="55">
        <v>0.0062</v>
      </c>
      <c r="L20" s="55">
        <v>1.4435</v>
      </c>
      <c r="M20" s="55">
        <v>0.3556</v>
      </c>
      <c r="N20" s="55">
        <v>0.7444</v>
      </c>
      <c r="O20" s="65">
        <v>35.7019</v>
      </c>
      <c r="P20" s="60">
        <f>1000*O20/4.1868</f>
        <v>8527.252316805198</v>
      </c>
      <c r="Q20" s="65">
        <v>39.524</v>
      </c>
      <c r="R20" s="60">
        <f>1000*Q20/4.1868</f>
        <v>9440.14521830515</v>
      </c>
      <c r="S20" s="65">
        <v>50.2749</v>
      </c>
      <c r="T20" s="57">
        <v>-5</v>
      </c>
      <c r="U20" s="56">
        <v>0.9</v>
      </c>
      <c r="V20" s="64" t="s">
        <v>37</v>
      </c>
      <c r="W20" s="56"/>
      <c r="X20" s="56"/>
      <c r="Y20" s="44"/>
      <c r="Z20" s="45">
        <f t="shared" si="0"/>
        <v>99.99990000000001</v>
      </c>
      <c r="AA20" s="7"/>
    </row>
    <row r="21" spans="1:27" s="6" customFormat="1" ht="12.75">
      <c r="A21" s="62">
        <v>9</v>
      </c>
      <c r="B21" s="55">
        <v>91.0822</v>
      </c>
      <c r="C21" s="55">
        <v>4.4772</v>
      </c>
      <c r="D21" s="55">
        <v>1.9177</v>
      </c>
      <c r="E21" s="55">
        <v>0.1514</v>
      </c>
      <c r="F21" s="55">
        <v>0.2416</v>
      </c>
      <c r="G21" s="55">
        <v>0.0001</v>
      </c>
      <c r="H21" s="55">
        <v>0.0511</v>
      </c>
      <c r="I21" s="55">
        <v>0.0414</v>
      </c>
      <c r="J21" s="55">
        <v>0.2343</v>
      </c>
      <c r="K21" s="55">
        <v>0.0056</v>
      </c>
      <c r="L21" s="55">
        <v>1.4406</v>
      </c>
      <c r="M21" s="55">
        <v>0.3568</v>
      </c>
      <c r="N21" s="55">
        <v>0.7443</v>
      </c>
      <c r="O21" s="65">
        <v>35.7004</v>
      </c>
      <c r="P21" s="60">
        <f>1000*O21/4.1868</f>
        <v>8526.894047960257</v>
      </c>
      <c r="Q21" s="65">
        <v>39.5224</v>
      </c>
      <c r="R21" s="60">
        <f>1000*Q21/4.1868</f>
        <v>9439.763064870545</v>
      </c>
      <c r="S21" s="65">
        <v>50.2747</v>
      </c>
      <c r="T21" s="57">
        <v>-7.2</v>
      </c>
      <c r="U21" s="56">
        <v>0.1</v>
      </c>
      <c r="V21" s="58"/>
      <c r="W21" s="56"/>
      <c r="X21" s="56"/>
      <c r="Y21" s="44"/>
      <c r="Z21" s="45">
        <f t="shared" si="0"/>
        <v>100.00000000000001</v>
      </c>
      <c r="AA21" s="7"/>
    </row>
    <row r="22" spans="1:27" s="6" customFormat="1" ht="12.75">
      <c r="A22" s="62">
        <v>10</v>
      </c>
      <c r="B22" s="55">
        <v>91.006</v>
      </c>
      <c r="C22" s="55">
        <v>4.5193</v>
      </c>
      <c r="D22" s="55">
        <v>1.9582</v>
      </c>
      <c r="E22" s="55">
        <v>0.1577</v>
      </c>
      <c r="F22" s="55">
        <v>0.2469</v>
      </c>
      <c r="G22" s="55">
        <v>0.0001</v>
      </c>
      <c r="H22" s="55">
        <v>0.0557</v>
      </c>
      <c r="I22" s="55">
        <v>0.0432</v>
      </c>
      <c r="J22" s="55">
        <v>0.2123</v>
      </c>
      <c r="K22" s="55">
        <v>0.0059</v>
      </c>
      <c r="L22" s="55">
        <v>1.4408</v>
      </c>
      <c r="M22" s="55">
        <v>0.3538</v>
      </c>
      <c r="N22" s="55">
        <v>0.7447</v>
      </c>
      <c r="O22" s="65">
        <v>35.7207</v>
      </c>
      <c r="P22" s="60">
        <f>1000*O22/4.1868</f>
        <v>8531.742619661796</v>
      </c>
      <c r="Q22" s="65">
        <v>39.5442</v>
      </c>
      <c r="R22" s="60">
        <f>1000*Q22/4.1868</f>
        <v>9444.969905417025</v>
      </c>
      <c r="S22" s="65">
        <v>50.2888</v>
      </c>
      <c r="T22" s="57">
        <v>-7.4</v>
      </c>
      <c r="U22" s="56">
        <v>0.2</v>
      </c>
      <c r="V22" s="58"/>
      <c r="W22" s="56">
        <v>0.003</v>
      </c>
      <c r="X22" s="56">
        <v>0.0005</v>
      </c>
      <c r="Y22" s="44"/>
      <c r="Z22" s="45">
        <f t="shared" si="0"/>
        <v>99.99990000000001</v>
      </c>
      <c r="AA22" s="7"/>
    </row>
    <row r="23" spans="1:27" s="6" customFormat="1" ht="12.75">
      <c r="A23" s="62">
        <v>11</v>
      </c>
      <c r="B23" s="55">
        <v>91.1733</v>
      </c>
      <c r="C23" s="55">
        <v>4.5113</v>
      </c>
      <c r="D23" s="55">
        <v>1.9209</v>
      </c>
      <c r="E23" s="55">
        <v>0.1498</v>
      </c>
      <c r="F23" s="55">
        <v>0.2324</v>
      </c>
      <c r="G23" s="55">
        <v>0.0042</v>
      </c>
      <c r="H23" s="55">
        <v>0.0489</v>
      </c>
      <c r="I23" s="55">
        <v>0.0361</v>
      </c>
      <c r="J23" s="55">
        <v>0.096</v>
      </c>
      <c r="K23" s="55">
        <v>0.0059</v>
      </c>
      <c r="L23" s="55">
        <v>1.4646</v>
      </c>
      <c r="M23" s="55">
        <v>0.3566</v>
      </c>
      <c r="N23" s="55">
        <v>0.7404</v>
      </c>
      <c r="O23" s="65">
        <v>35.5123</v>
      </c>
      <c r="P23" s="60">
        <f>1000*O23/4.1868</f>
        <v>8481.967134804625</v>
      </c>
      <c r="Q23" s="65">
        <v>39.3204</v>
      </c>
      <c r="R23" s="60">
        <f>1000*Q23/4.1868</f>
        <v>9391.516193751791</v>
      </c>
      <c r="S23" s="65">
        <v>50.1519</v>
      </c>
      <c r="T23" s="57">
        <v>-15.5</v>
      </c>
      <c r="U23" s="56">
        <v>-2.5</v>
      </c>
      <c r="V23" s="58"/>
      <c r="W23" s="56"/>
      <c r="X23" s="56"/>
      <c r="Y23" s="44"/>
      <c r="Z23" s="45">
        <f t="shared" si="0"/>
        <v>100.00000000000001</v>
      </c>
      <c r="AA23" s="7"/>
    </row>
    <row r="24" spans="1:27" s="6" customFormat="1" ht="12.75">
      <c r="A24" s="62">
        <v>12</v>
      </c>
      <c r="B24" s="55">
        <v>91.2275</v>
      </c>
      <c r="C24" s="55">
        <v>4.4467</v>
      </c>
      <c r="D24" s="55">
        <v>1.9163</v>
      </c>
      <c r="E24" s="55">
        <v>0.1482</v>
      </c>
      <c r="F24" s="55">
        <v>0.2374</v>
      </c>
      <c r="G24" s="55">
        <v>0.0005</v>
      </c>
      <c r="H24" s="55">
        <v>0.0507</v>
      </c>
      <c r="I24" s="55">
        <v>0.0399</v>
      </c>
      <c r="J24" s="55">
        <v>0.1323</v>
      </c>
      <c r="K24" s="55">
        <v>0.0076</v>
      </c>
      <c r="L24" s="55">
        <v>1.444</v>
      </c>
      <c r="M24" s="55">
        <v>0.3489</v>
      </c>
      <c r="N24" s="55">
        <v>0.7409</v>
      </c>
      <c r="O24" s="65">
        <v>35.5535</v>
      </c>
      <c r="P24" s="60">
        <f>1000*O24/4.1868</f>
        <v>8491.807585745677</v>
      </c>
      <c r="Q24" s="65">
        <v>39.3649</v>
      </c>
      <c r="R24" s="60">
        <f>1000*Q24/4.1868</f>
        <v>9402.144836151716</v>
      </c>
      <c r="S24" s="65">
        <v>50.1898</v>
      </c>
      <c r="T24" s="57">
        <v>-12.9</v>
      </c>
      <c r="U24" s="56">
        <v>-0.1</v>
      </c>
      <c r="V24" s="58"/>
      <c r="W24" s="56"/>
      <c r="X24" s="56"/>
      <c r="Y24" s="44"/>
      <c r="Z24" s="45">
        <f t="shared" si="0"/>
        <v>100.00000000000003</v>
      </c>
      <c r="AA24" s="7"/>
    </row>
    <row r="25" spans="1:27" s="6" customFormat="1" ht="12.75">
      <c r="A25" s="66">
        <v>13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7"/>
      <c r="Q25" s="68"/>
      <c r="R25" s="69"/>
      <c r="S25" s="68"/>
      <c r="T25" s="70"/>
      <c r="U25" s="69"/>
      <c r="V25" s="71"/>
      <c r="W25" s="69"/>
      <c r="X25" s="69"/>
      <c r="Y25" s="44"/>
      <c r="Z25" s="45">
        <f t="shared" si="0"/>
        <v>0</v>
      </c>
      <c r="AA25" s="7"/>
    </row>
    <row r="26" spans="1:27" s="6" customFormat="1" ht="12.75">
      <c r="A26" s="66">
        <v>14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  <c r="P26" s="67"/>
      <c r="Q26" s="68"/>
      <c r="R26" s="69"/>
      <c r="S26" s="68"/>
      <c r="T26" s="70"/>
      <c r="U26" s="69"/>
      <c r="V26" s="71"/>
      <c r="W26" s="69"/>
      <c r="X26" s="69"/>
      <c r="Y26" s="44"/>
      <c r="Z26" s="45">
        <f t="shared" si="0"/>
        <v>0</v>
      </c>
      <c r="AA26" s="7"/>
    </row>
    <row r="27" spans="1:27" s="6" customFormat="1" ht="12.75">
      <c r="A27" s="62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65"/>
      <c r="P27" s="55"/>
      <c r="Q27" s="65"/>
      <c r="R27" s="56"/>
      <c r="S27" s="65"/>
      <c r="T27" s="57"/>
      <c r="U27" s="56"/>
      <c r="V27" s="58"/>
      <c r="W27" s="56"/>
      <c r="X27" s="55"/>
      <c r="Y27" s="44"/>
      <c r="Z27" s="45">
        <f>SUM(B27:M27)</f>
        <v>0</v>
      </c>
      <c r="AA27" s="7" t="str">
        <f>IF(Z27=100,"ОК"," ")</f>
        <v> </v>
      </c>
    </row>
    <row r="28" spans="1:27" s="6" customFormat="1" ht="12.75">
      <c r="A28" s="63">
        <v>16</v>
      </c>
      <c r="B28" s="55">
        <v>91.6458</v>
      </c>
      <c r="C28" s="55">
        <v>3.5418</v>
      </c>
      <c r="D28" s="55">
        <v>1.6098</v>
      </c>
      <c r="E28" s="55">
        <v>0.1965</v>
      </c>
      <c r="F28" s="55">
        <v>0.274</v>
      </c>
      <c r="G28" s="55">
        <v>0.0011</v>
      </c>
      <c r="H28" s="55">
        <v>0.0943</v>
      </c>
      <c r="I28" s="55">
        <v>0.062</v>
      </c>
      <c r="J28" s="55">
        <v>0.4834</v>
      </c>
      <c r="K28" s="55">
        <v>0.0063</v>
      </c>
      <c r="L28" s="55">
        <v>1.8914</v>
      </c>
      <c r="M28" s="55">
        <v>0.1936</v>
      </c>
      <c r="N28" s="55">
        <v>0.7458</v>
      </c>
      <c r="O28" s="65">
        <v>35.6471</v>
      </c>
      <c r="P28" s="60">
        <f>1000*O28/4.1868</f>
        <v>8514.16356167001</v>
      </c>
      <c r="Q28" s="65">
        <v>39.4619</v>
      </c>
      <c r="R28" s="60">
        <f>1000*Q28/4.1868</f>
        <v>9425.312888124583</v>
      </c>
      <c r="S28" s="65">
        <v>50.1494</v>
      </c>
      <c r="T28" s="57">
        <v>-2.4</v>
      </c>
      <c r="U28" s="56">
        <v>5.2</v>
      </c>
      <c r="V28" s="61"/>
      <c r="W28" s="56"/>
      <c r="X28" s="55"/>
      <c r="Y28" s="44"/>
      <c r="Z28" s="45">
        <f>SUM(B28:M28)</f>
        <v>99.99999999999999</v>
      </c>
      <c r="AA28" s="7" t="str">
        <f>IF(Z28=100,"ОК"," ")</f>
        <v>ОК</v>
      </c>
    </row>
    <row r="29" spans="1:27" s="6" customFormat="1" ht="12.75">
      <c r="A29" s="63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5"/>
      <c r="P29" s="55"/>
      <c r="Q29" s="65"/>
      <c r="R29" s="56"/>
      <c r="S29" s="65"/>
      <c r="T29" s="57"/>
      <c r="U29" s="56"/>
      <c r="V29" s="61"/>
      <c r="W29" s="56"/>
      <c r="X29" s="55"/>
      <c r="Y29" s="44"/>
      <c r="Z29" s="45">
        <f t="shared" si="0"/>
        <v>0</v>
      </c>
      <c r="AA29" s="7" t="str">
        <f>IF(Z29=100,"ОК"," ")</f>
        <v> </v>
      </c>
    </row>
    <row r="30" spans="1:27" s="6" customFormat="1" ht="12.75">
      <c r="A30" s="63">
        <v>18</v>
      </c>
      <c r="B30" s="55">
        <v>91.2108</v>
      </c>
      <c r="C30" s="55">
        <v>4.4558</v>
      </c>
      <c r="D30" s="55">
        <v>1.9044</v>
      </c>
      <c r="E30" s="55">
        <v>0.1445</v>
      </c>
      <c r="F30" s="55">
        <v>0.2305</v>
      </c>
      <c r="G30" s="55">
        <v>0.005</v>
      </c>
      <c r="H30" s="55">
        <v>0.0508</v>
      </c>
      <c r="I30" s="55">
        <v>0.0395</v>
      </c>
      <c r="J30" s="55">
        <v>0.1345</v>
      </c>
      <c r="K30" s="55">
        <v>0.0064</v>
      </c>
      <c r="L30" s="55">
        <v>1.4682</v>
      </c>
      <c r="M30" s="55">
        <v>0.3496</v>
      </c>
      <c r="N30" s="55">
        <v>0.7409</v>
      </c>
      <c r="O30" s="65">
        <v>35.5406</v>
      </c>
      <c r="P30" s="60">
        <f>1000*O30/4.1868</f>
        <v>8488.726473679182</v>
      </c>
      <c r="Q30" s="65">
        <v>39.3508</v>
      </c>
      <c r="R30" s="60">
        <f>1000*Q30/4.1868</f>
        <v>9398.777109009268</v>
      </c>
      <c r="S30" s="65">
        <v>50.1715</v>
      </c>
      <c r="T30" s="57">
        <v>-5.5</v>
      </c>
      <c r="U30" s="56">
        <v>2.3</v>
      </c>
      <c r="V30" s="61"/>
      <c r="W30" s="56"/>
      <c r="X30" s="55"/>
      <c r="Y30" s="44"/>
      <c r="Z30" s="45">
        <f t="shared" si="0"/>
        <v>99.99999999999999</v>
      </c>
      <c r="AA30" s="7"/>
    </row>
    <row r="31" spans="1:27" s="6" customFormat="1" ht="12.75">
      <c r="A31" s="63">
        <v>19</v>
      </c>
      <c r="B31" s="55">
        <v>91.9737</v>
      </c>
      <c r="C31" s="55">
        <v>3.4592</v>
      </c>
      <c r="D31" s="55">
        <v>1.4935</v>
      </c>
      <c r="E31" s="55">
        <v>0.2152</v>
      </c>
      <c r="F31" s="55">
        <v>0.2624</v>
      </c>
      <c r="G31" s="55">
        <v>0.0006</v>
      </c>
      <c r="H31" s="55">
        <v>0.0973</v>
      </c>
      <c r="I31" s="55">
        <v>0.0558</v>
      </c>
      <c r="J31" s="55">
        <v>0.1418</v>
      </c>
      <c r="K31" s="55">
        <v>0.0075</v>
      </c>
      <c r="L31" s="55">
        <v>2.142</v>
      </c>
      <c r="M31" s="55">
        <v>0.151</v>
      </c>
      <c r="N31" s="55">
        <v>0.7347</v>
      </c>
      <c r="O31" s="65">
        <v>35.0547</v>
      </c>
      <c r="P31" s="60">
        <f>1000*O31/4.1868</f>
        <v>8372.671252507882</v>
      </c>
      <c r="Q31" s="65">
        <v>38.8243</v>
      </c>
      <c r="R31" s="60">
        <f>1000*Q31/4.1868</f>
        <v>9273.024744434892</v>
      </c>
      <c r="S31" s="65">
        <v>49.7103</v>
      </c>
      <c r="T31" s="57">
        <v>-15.2</v>
      </c>
      <c r="U31" s="56">
        <v>-5.5</v>
      </c>
      <c r="V31" s="61"/>
      <c r="W31" s="56"/>
      <c r="X31" s="55"/>
      <c r="Y31" s="44"/>
      <c r="Z31" s="45">
        <f t="shared" si="0"/>
        <v>99.99999999999999</v>
      </c>
      <c r="AA31" s="7"/>
    </row>
    <row r="32" spans="1:27" s="6" customFormat="1" ht="12.75">
      <c r="A32" s="72">
        <v>20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67"/>
      <c r="Q32" s="68"/>
      <c r="R32" s="69"/>
      <c r="S32" s="68"/>
      <c r="T32" s="70"/>
      <c r="U32" s="69"/>
      <c r="V32" s="71"/>
      <c r="W32" s="69"/>
      <c r="X32" s="67"/>
      <c r="Y32" s="44"/>
      <c r="Z32" s="45">
        <f t="shared" si="0"/>
        <v>0</v>
      </c>
      <c r="AA32" s="7"/>
    </row>
    <row r="33" spans="1:27" s="6" customFormat="1" ht="12.75">
      <c r="A33" s="72">
        <v>21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67"/>
      <c r="Q33" s="68"/>
      <c r="R33" s="69"/>
      <c r="S33" s="68"/>
      <c r="T33" s="70"/>
      <c r="U33" s="69"/>
      <c r="V33" s="71"/>
      <c r="W33" s="69"/>
      <c r="X33" s="67"/>
      <c r="Y33" s="44"/>
      <c r="Z33" s="45">
        <f t="shared" si="0"/>
        <v>0</v>
      </c>
      <c r="AA33" s="7"/>
    </row>
    <row r="34" spans="1:27" s="6" customFormat="1" ht="12.75">
      <c r="A34" s="63">
        <v>22</v>
      </c>
      <c r="B34" s="55">
        <v>91.3184</v>
      </c>
      <c r="C34" s="55">
        <v>4.4218</v>
      </c>
      <c r="D34" s="55">
        <v>1.8853</v>
      </c>
      <c r="E34" s="55">
        <v>0.1447</v>
      </c>
      <c r="F34" s="55">
        <v>0.2281</v>
      </c>
      <c r="G34" s="55">
        <v>0.0093</v>
      </c>
      <c r="H34" s="55">
        <v>0.0464</v>
      </c>
      <c r="I34" s="55">
        <v>0.0363</v>
      </c>
      <c r="J34" s="55">
        <v>0.0885</v>
      </c>
      <c r="K34" s="55">
        <v>0.0082</v>
      </c>
      <c r="L34" s="55">
        <v>1.4591</v>
      </c>
      <c r="M34" s="55">
        <v>0.354</v>
      </c>
      <c r="N34" s="55">
        <v>0.7391</v>
      </c>
      <c r="O34" s="65">
        <v>35.458</v>
      </c>
      <c r="P34" s="60">
        <f>1000*O34/4.1868</f>
        <v>8468.99780261775</v>
      </c>
      <c r="Q34" s="65">
        <v>39.2623</v>
      </c>
      <c r="R34" s="60">
        <f>1000*Q34/4.1868</f>
        <v>9377.639247157735</v>
      </c>
      <c r="S34" s="65">
        <v>50.1222</v>
      </c>
      <c r="T34" s="57">
        <v>-16.7</v>
      </c>
      <c r="U34" s="56">
        <v>-6.4</v>
      </c>
      <c r="V34" s="58"/>
      <c r="W34" s="56"/>
      <c r="X34" s="55"/>
      <c r="Y34" s="44"/>
      <c r="Z34" s="45">
        <f t="shared" si="0"/>
        <v>100.0001</v>
      </c>
      <c r="AA34" s="7"/>
    </row>
    <row r="35" spans="1:27" s="6" customFormat="1" ht="12.75">
      <c r="A35" s="63">
        <v>23</v>
      </c>
      <c r="B35" s="55">
        <v>90.9792</v>
      </c>
      <c r="C35" s="55">
        <v>4.5677</v>
      </c>
      <c r="D35" s="55">
        <v>1.962</v>
      </c>
      <c r="E35" s="55">
        <v>0.1505</v>
      </c>
      <c r="F35" s="55">
        <v>0.2401</v>
      </c>
      <c r="G35" s="55">
        <v>0.0027</v>
      </c>
      <c r="H35" s="55">
        <v>0.0513</v>
      </c>
      <c r="I35" s="55">
        <v>0.0407</v>
      </c>
      <c r="J35" s="55">
        <v>0.127</v>
      </c>
      <c r="K35" s="55">
        <v>0.0079</v>
      </c>
      <c r="L35" s="55">
        <v>1.5127</v>
      </c>
      <c r="M35" s="55">
        <v>0.3583</v>
      </c>
      <c r="N35" s="55">
        <v>0.7426</v>
      </c>
      <c r="O35" s="65">
        <v>35.5833</v>
      </c>
      <c r="P35" s="60">
        <f>1000*O35/4.1868</f>
        <v>8498.925193465177</v>
      </c>
      <c r="Q35" s="65">
        <v>39.3959</v>
      </c>
      <c r="R35" s="60">
        <f>1000*Q35/4.1868</f>
        <v>9409.549058947166</v>
      </c>
      <c r="S35" s="65">
        <v>50.1713</v>
      </c>
      <c r="T35" s="57">
        <v>-16.2</v>
      </c>
      <c r="U35" s="56">
        <v>-4.1</v>
      </c>
      <c r="V35" s="64" t="s">
        <v>37</v>
      </c>
      <c r="W35" s="56"/>
      <c r="X35" s="55"/>
      <c r="Y35" s="44"/>
      <c r="Z35" s="45">
        <f t="shared" si="0"/>
        <v>100.0001</v>
      </c>
      <c r="AA35" s="7"/>
    </row>
    <row r="36" spans="1:27" s="6" customFormat="1" ht="12.75">
      <c r="A36" s="63">
        <v>24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65"/>
      <c r="P36" s="55"/>
      <c r="Q36" s="65"/>
      <c r="R36" s="56"/>
      <c r="S36" s="65"/>
      <c r="T36" s="57"/>
      <c r="U36" s="56"/>
      <c r="V36" s="58"/>
      <c r="W36" s="56"/>
      <c r="X36" s="56"/>
      <c r="Y36" s="44"/>
      <c r="Z36" s="45">
        <f t="shared" si="0"/>
        <v>0</v>
      </c>
      <c r="AA36" s="7" t="str">
        <f>IF(Z36=100,"ОК"," ")</f>
        <v> </v>
      </c>
    </row>
    <row r="37" spans="1:27" s="6" customFormat="1" ht="12.75">
      <c r="A37" s="63">
        <v>25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5"/>
      <c r="P37" s="55"/>
      <c r="Q37" s="65"/>
      <c r="R37" s="56"/>
      <c r="S37" s="65"/>
      <c r="T37" s="57"/>
      <c r="U37" s="56"/>
      <c r="V37" s="58"/>
      <c r="W37" s="56"/>
      <c r="X37" s="56"/>
      <c r="Y37" s="44"/>
      <c r="Z37" s="45">
        <f t="shared" si="0"/>
        <v>0</v>
      </c>
      <c r="AA37" s="7" t="str">
        <f>IF(Z37=100,"ОК"," ")</f>
        <v> </v>
      </c>
    </row>
    <row r="38" spans="1:27" s="6" customFormat="1" ht="12.75">
      <c r="A38" s="63">
        <v>26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5"/>
      <c r="P38" s="55"/>
      <c r="Q38" s="65"/>
      <c r="R38" s="56"/>
      <c r="S38" s="65"/>
      <c r="T38" s="57"/>
      <c r="U38" s="56"/>
      <c r="V38" s="58"/>
      <c r="W38" s="56"/>
      <c r="X38" s="55"/>
      <c r="Y38" s="44"/>
      <c r="Z38" s="45">
        <f t="shared" si="0"/>
        <v>0</v>
      </c>
      <c r="AA38" s="7" t="str">
        <f>IF(Z38=100,"ОК"," ")</f>
        <v> </v>
      </c>
    </row>
    <row r="39" spans="1:27" s="6" customFormat="1" ht="12.75">
      <c r="A39" s="72">
        <v>27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7"/>
      <c r="Q39" s="68"/>
      <c r="R39" s="69"/>
      <c r="S39" s="68"/>
      <c r="T39" s="70"/>
      <c r="U39" s="69"/>
      <c r="V39" s="71"/>
      <c r="W39" s="73"/>
      <c r="X39" s="73"/>
      <c r="Y39" s="44"/>
      <c r="Z39" s="45">
        <f t="shared" si="0"/>
        <v>0</v>
      </c>
      <c r="AA39" s="7" t="str">
        <f>IF(Z39=100,"ОК"," ")</f>
        <v> </v>
      </c>
    </row>
    <row r="40" spans="1:27" s="6" customFormat="1" ht="12.75">
      <c r="A40" s="72">
        <v>28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7"/>
      <c r="Q40" s="68"/>
      <c r="R40" s="69"/>
      <c r="S40" s="68"/>
      <c r="T40" s="70"/>
      <c r="U40" s="69"/>
      <c r="V40" s="71"/>
      <c r="W40" s="73"/>
      <c r="X40" s="67"/>
      <c r="Y40" s="44"/>
      <c r="Z40" s="45">
        <f t="shared" si="0"/>
        <v>0</v>
      </c>
      <c r="AA40" s="7"/>
    </row>
    <row r="41" spans="1:27" s="6" customFormat="1" ht="12.75">
      <c r="A41" s="63">
        <v>29</v>
      </c>
      <c r="B41" s="55">
        <v>91.0226</v>
      </c>
      <c r="C41" s="55">
        <v>4.5325</v>
      </c>
      <c r="D41" s="55">
        <v>1.9292</v>
      </c>
      <c r="E41" s="55">
        <v>0.1468</v>
      </c>
      <c r="F41" s="55">
        <v>0.2338</v>
      </c>
      <c r="G41" s="55">
        <v>0.0016</v>
      </c>
      <c r="H41" s="55">
        <v>0.0485</v>
      </c>
      <c r="I41" s="55">
        <v>0.0379</v>
      </c>
      <c r="J41" s="55">
        <v>0.1066</v>
      </c>
      <c r="K41" s="55">
        <v>0.0082</v>
      </c>
      <c r="L41" s="55">
        <v>1.5796</v>
      </c>
      <c r="M41" s="55">
        <v>0.3526</v>
      </c>
      <c r="N41" s="55">
        <v>0.7414</v>
      </c>
      <c r="O41" s="65">
        <v>35.4953</v>
      </c>
      <c r="P41" s="60">
        <f>1000*O41/4.1868</f>
        <v>8477.906754561958</v>
      </c>
      <c r="Q41" s="65">
        <v>39.3008</v>
      </c>
      <c r="R41" s="60">
        <f>1000*Q41/4.1868</f>
        <v>9386.834814177893</v>
      </c>
      <c r="S41" s="65">
        <v>50.0925</v>
      </c>
      <c r="T41" s="57">
        <v>-16.2</v>
      </c>
      <c r="U41" s="56">
        <v>-6.6</v>
      </c>
      <c r="V41" s="58"/>
      <c r="W41" s="61">
        <v>0.002</v>
      </c>
      <c r="X41" s="55">
        <v>0.0001</v>
      </c>
      <c r="Y41" s="44"/>
      <c r="Z41" s="45">
        <f t="shared" si="0"/>
        <v>99.99989999999998</v>
      </c>
      <c r="AA41" s="7"/>
    </row>
    <row r="42" spans="1:27" s="6" customFormat="1" ht="12.75" hidden="1">
      <c r="A42" s="8">
        <v>30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3"/>
      <c r="R42" s="4"/>
      <c r="S42" s="4"/>
      <c r="T42" s="4"/>
      <c r="U42" s="4"/>
      <c r="V42" s="19"/>
      <c r="W42" s="5"/>
      <c r="X42" s="20"/>
      <c r="Y42" s="44"/>
      <c r="Z42" s="45">
        <f t="shared" si="0"/>
        <v>0</v>
      </c>
      <c r="AA42" s="7" t="str">
        <f>IF(Z42=100,"ОК"," ")</f>
        <v> </v>
      </c>
    </row>
    <row r="43" spans="1:27" s="6" customFormat="1" ht="12" customHeight="1" hidden="1">
      <c r="A43" s="8">
        <v>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3"/>
      <c r="R43" s="4"/>
      <c r="S43" s="4"/>
      <c r="T43" s="4"/>
      <c r="U43" s="4"/>
      <c r="V43" s="5"/>
      <c r="W43" s="5"/>
      <c r="X43" s="20"/>
      <c r="Y43" s="44"/>
      <c r="Z43" s="45">
        <f t="shared" si="0"/>
        <v>0</v>
      </c>
      <c r="AA43" s="7" t="str">
        <f>IF(Z43=100,"ОК"," ")</f>
        <v> </v>
      </c>
    </row>
    <row r="44" spans="1:28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46"/>
      <c r="Y44" s="24"/>
      <c r="Z44" s="47"/>
      <c r="AA44" s="1"/>
      <c r="AB44"/>
    </row>
    <row r="45" spans="1:26" ht="12.75">
      <c r="A45" s="2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4"/>
      <c r="Y45" s="24"/>
      <c r="Z45" s="24"/>
    </row>
    <row r="46" spans="1:26" ht="12.75">
      <c r="A46" s="24"/>
      <c r="B46" s="48" t="s">
        <v>49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4"/>
      <c r="U46" s="24"/>
      <c r="V46" s="24"/>
      <c r="W46" s="24"/>
      <c r="X46" s="24"/>
      <c r="Y46" s="24"/>
      <c r="Z46" s="24"/>
    </row>
    <row r="47" spans="1:26" ht="12.75">
      <c r="A47" s="24"/>
      <c r="B47" s="24" t="s">
        <v>43</v>
      </c>
      <c r="C47" s="24"/>
      <c r="D47" s="24"/>
      <c r="E47" s="24"/>
      <c r="F47" s="24"/>
      <c r="G47" s="24"/>
      <c r="H47" s="24"/>
      <c r="I47" s="24"/>
      <c r="J47" s="24"/>
      <c r="K47" s="23" t="s">
        <v>47</v>
      </c>
      <c r="L47" s="24"/>
      <c r="M47" s="24"/>
      <c r="N47" s="23" t="s">
        <v>0</v>
      </c>
      <c r="O47" s="24"/>
      <c r="P47" s="24"/>
      <c r="Q47" s="23" t="s">
        <v>44</v>
      </c>
      <c r="R47" s="24"/>
      <c r="S47" s="24"/>
      <c r="T47" s="23"/>
      <c r="U47" s="23"/>
      <c r="V47" s="24"/>
      <c r="W47" s="24"/>
      <c r="X47" s="24"/>
      <c r="Y47" s="24"/>
      <c r="Z47" s="24"/>
    </row>
    <row r="48" spans="1:26" ht="18" customHeight="1">
      <c r="A48" s="24"/>
      <c r="B48" s="48" t="s">
        <v>50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4"/>
      <c r="U48" s="24"/>
      <c r="V48" s="24"/>
      <c r="W48" s="24"/>
      <c r="X48" s="24"/>
      <c r="Y48" s="24"/>
      <c r="Z48" s="24"/>
    </row>
    <row r="49" spans="1:26" ht="12.75">
      <c r="A49" s="24"/>
      <c r="B49" s="24" t="s">
        <v>45</v>
      </c>
      <c r="C49" s="24"/>
      <c r="D49" s="24"/>
      <c r="E49" s="24"/>
      <c r="F49" s="24"/>
      <c r="G49" s="24"/>
      <c r="H49" s="24"/>
      <c r="I49" s="24"/>
      <c r="J49" s="24"/>
      <c r="K49" s="23" t="s">
        <v>48</v>
      </c>
      <c r="L49" s="24"/>
      <c r="M49" s="24"/>
      <c r="N49" s="23" t="s">
        <v>0</v>
      </c>
      <c r="O49" s="24"/>
      <c r="P49" s="24"/>
      <c r="Q49" s="23" t="s">
        <v>44</v>
      </c>
      <c r="R49" s="24"/>
      <c r="S49" s="24"/>
      <c r="T49" s="23"/>
      <c r="U49" s="23"/>
      <c r="V49" s="24"/>
      <c r="W49" s="24"/>
      <c r="X49" s="24"/>
      <c r="Y49" s="24"/>
      <c r="Z49" s="24"/>
    </row>
    <row r="51" spans="2:24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</sheetData>
  <sheetProtection/>
  <mergeCells count="32">
    <mergeCell ref="B45:W45"/>
    <mergeCell ref="A44:W44"/>
    <mergeCell ref="T9:T12"/>
    <mergeCell ref="U9:U12"/>
    <mergeCell ref="A9:A12"/>
    <mergeCell ref="P10:P12"/>
    <mergeCell ref="O10:O12"/>
    <mergeCell ref="F10:F12"/>
    <mergeCell ref="G10:G12"/>
    <mergeCell ref="K10:K12"/>
    <mergeCell ref="X9:X12"/>
    <mergeCell ref="N10:N12"/>
    <mergeCell ref="J10:J12"/>
    <mergeCell ref="V9:V12"/>
    <mergeCell ref="D10:D12"/>
    <mergeCell ref="E10:E12"/>
    <mergeCell ref="H10:H12"/>
    <mergeCell ref="L10:L12"/>
    <mergeCell ref="S10:S12"/>
    <mergeCell ref="B9:M9"/>
    <mergeCell ref="Q10:Q12"/>
    <mergeCell ref="R10:R12"/>
    <mergeCell ref="V2:X2"/>
    <mergeCell ref="A7:X7"/>
    <mergeCell ref="A8:X8"/>
    <mergeCell ref="C10:C12"/>
    <mergeCell ref="B10:B12"/>
    <mergeCell ref="M10:M12"/>
    <mergeCell ref="B6:Z6"/>
    <mergeCell ref="W9:W12"/>
    <mergeCell ref="I10:I12"/>
    <mergeCell ref="N9:S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2</v>
      </c>
      <c r="C1" s="10"/>
      <c r="D1" s="14"/>
      <c r="E1" s="14"/>
      <c r="F1" s="14"/>
    </row>
    <row r="2" spans="2:6" ht="12.75">
      <c r="B2" s="10" t="s">
        <v>3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4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5</v>
      </c>
      <c r="C6" s="10"/>
      <c r="D6" s="14"/>
      <c r="E6" s="14" t="s">
        <v>6</v>
      </c>
      <c r="F6" s="14" t="s">
        <v>7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8</v>
      </c>
      <c r="C8" s="13"/>
      <c r="D8" s="16"/>
      <c r="E8" s="16">
        <v>14</v>
      </c>
      <c r="F8" s="17" t="s">
        <v>9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2016-02-29T12:36:38Z</cp:lastPrinted>
  <dcterms:created xsi:type="dcterms:W3CDTF">2010-01-29T08:37:16Z</dcterms:created>
  <dcterms:modified xsi:type="dcterms:W3CDTF">2016-02-29T12:36:39Z</dcterms:modified>
  <cp:category/>
  <cp:version/>
  <cp:contentType/>
  <cp:contentStatus/>
</cp:coreProperties>
</file>