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<sst xmlns="http://schemas.openxmlformats.org/spreadsheetml/2006/main" count="100" uniqueCount="54">
  <si>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</si>
  <si>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</si>
  <si>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</si>
  <si>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</si>
  <si>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</si>
  <si>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</si>
  <si>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</si>
  <si>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</si>
  <si>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</si>
  <si>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</si>
  <si>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</si>
  <si>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</si>
  <si>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</si>
  <si>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</si>
  <si>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</si>
  <si>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</si>
  <si>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</si>
  <si>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</si>
  <si>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</si>
  <si>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</si>
  <si>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</si>
  <si>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</si>
  <si>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</si>
  <si>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</si>
  <si>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</si>
  <si>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</si>
  <si>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</si>
  <si>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</si>
  <si>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</si>
  <si>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</si>
  <si>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</si>
  <si>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</si>
  <si>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</si>
  <si>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</si>
  <si>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</si>
  <si>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</si>
  <si>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</si>
  <si>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</si>
  <si>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</si>
  <si>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</si>
  <si>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</si>
  <si>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ВХАЛ</t>
    </r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</si>
  <si>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</si>
  <si>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t xml:space="preserve"> </t>
  </si>
  <si>
    <t xml:space="preserve">Криворізького  ЛВУМГ </t>
  </si>
  <si>
    <r>
      <t xml:space="preserve">Свідоцтво про атестацію </t>
    </r>
    <r>
      <rPr>
        <b/>
        <sz val="8"/>
        <rFont val="Arial"/>
        <family val="2"/>
      </rPr>
      <t>№ ПЄ0048/2013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16.05.2018 р.</t>
    </r>
  </si>
  <si>
    <t>01.03.2016 р.</t>
  </si>
  <si>
    <t xml:space="preserve">Начальник  Криворізького  ЛВУМГ                                                                                            Р.В.Матвієнко                                                                      </t>
  </si>
  <si>
    <t xml:space="preserve">по  магістральному газопроводу   ШДО  за період з   01.02.2016 по 29.02.2016 р. </t>
  </si>
  <si>
    <r>
      <t xml:space="preserve">переданого УМГ "ХАРКІВТРАНСГАЗ" Криворізьким ЛВУМГ по </t>
    </r>
    <r>
      <rPr>
        <b/>
        <sz val="10"/>
        <rFont val="Arial"/>
        <family val="2"/>
      </rPr>
      <t>ГРС1м.Кривий Ріг</t>
    </r>
    <r>
      <rPr>
        <sz val="10"/>
        <rFont val="Arial"/>
        <family val="2"/>
      </rPr>
      <t xml:space="preserve">,ГРС 1Ам.Кривий Ріг,  ГРС 2  м.Кривий Ріг,ГРС с.Широке( Мічуріна) , ГРС с.Червоноармійське, ГРС с.Сергіївка, ГРС смт. Софіївка, ГРС с. Гуляй поле, ГРС с.Лозоватка(Преображенка ), ГРС с. Олександрівка, ГРС м. Зеленодольськ , ГРС с.Червона Зірка( Апостолово2), ГРС м. Апостолове, ГРС с. Дмитрівка, ГРС с. Кірове , ГРС с. Лошкарівка, ГРС м.Нікополь, ГРС с. Олександропіль,  ГРС м.Марганець, ГРС м. Орджонікідзе , ГРСс.Південне(Нікополь 2), ГРС с. Новоюлівка, ГРС с.Кам'яне поле та прийнятого ПАТ Криворіжгаз, ПАТ Дніпропетровськгаз Дніпропетровська обл, ВАТ Кіровоградгаз Кіровоградська обл, </t>
    </r>
  </si>
  <si>
    <t>*- прибор в ремонті</t>
  </si>
  <si>
    <t>не виявл.</t>
  </si>
  <si>
    <t>*</t>
  </si>
  <si>
    <t xml:space="preserve">Завідувач ВХАЛ                                                                                                                              О.Г.Степанова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</si>
</sst>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77" fontId="0" fillId="0" borderId="15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/>
    </xf>
    <xf numFmtId="177" fontId="0" fillId="0" borderId="14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179" fontId="3" fillId="33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79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177" fontId="1" fillId="0" borderId="15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tabSelected="1" zoomScaleSheetLayoutView="118" workbookViewId="0" topLeftCell="A31">
      <selection activeCell="Q53" sqref="Q5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5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40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8"/>
      <c r="X2" s="59"/>
      <c r="Y2" s="59"/>
      <c r="Z2" s="4"/>
      <c r="AA2" s="4"/>
    </row>
    <row r="3" spans="2:27" ht="12.75">
      <c r="B3" s="6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9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5" customHeight="1">
      <c r="C6" s="68" t="s">
        <v>37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2:27" ht="54.75" customHeight="1">
      <c r="B7" s="60" t="s">
        <v>49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48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44" t="s">
        <v>19</v>
      </c>
      <c r="C9" s="50" t="s">
        <v>38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65" t="s">
        <v>39</v>
      </c>
      <c r="P9" s="66"/>
      <c r="Q9" s="66"/>
      <c r="R9" s="66"/>
      <c r="S9" s="66"/>
      <c r="T9" s="67"/>
      <c r="U9" s="62" t="s">
        <v>35</v>
      </c>
      <c r="V9" s="62" t="s">
        <v>36</v>
      </c>
      <c r="W9" s="70" t="s">
        <v>32</v>
      </c>
      <c r="X9" s="70" t="s">
        <v>33</v>
      </c>
      <c r="Y9" s="70" t="s">
        <v>34</v>
      </c>
      <c r="Z9" s="4"/>
      <c r="AB9" s="5"/>
      <c r="AC9"/>
    </row>
    <row r="10" spans="2:29" ht="48.75" customHeight="1">
      <c r="B10" s="45"/>
      <c r="C10" s="47" t="s">
        <v>20</v>
      </c>
      <c r="D10" s="47" t="s">
        <v>21</v>
      </c>
      <c r="E10" s="47" t="s">
        <v>22</v>
      </c>
      <c r="F10" s="47" t="s">
        <v>23</v>
      </c>
      <c r="G10" s="47" t="s">
        <v>24</v>
      </c>
      <c r="H10" s="47" t="s">
        <v>25</v>
      </c>
      <c r="I10" s="47" t="s">
        <v>26</v>
      </c>
      <c r="J10" s="47" t="s">
        <v>27</v>
      </c>
      <c r="K10" s="47" t="s">
        <v>28</v>
      </c>
      <c r="L10" s="47" t="s">
        <v>29</v>
      </c>
      <c r="M10" s="47" t="s">
        <v>30</v>
      </c>
      <c r="N10" s="47" t="s">
        <v>31</v>
      </c>
      <c r="O10" s="47" t="s">
        <v>13</v>
      </c>
      <c r="P10" s="55" t="s">
        <v>14</v>
      </c>
      <c r="Q10" s="47" t="s">
        <v>16</v>
      </c>
      <c r="R10" s="47" t="s">
        <v>15</v>
      </c>
      <c r="S10" s="47" t="s">
        <v>17</v>
      </c>
      <c r="T10" s="47" t="s">
        <v>18</v>
      </c>
      <c r="U10" s="63"/>
      <c r="V10" s="63"/>
      <c r="W10" s="71"/>
      <c r="X10" s="71"/>
      <c r="Y10" s="71"/>
      <c r="Z10" s="4"/>
      <c r="AB10" s="5"/>
      <c r="AC10"/>
    </row>
    <row r="11" spans="2:29" ht="15.75" customHeight="1">
      <c r="B11" s="45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6"/>
      <c r="Q11" s="48"/>
      <c r="R11" s="48"/>
      <c r="S11" s="48"/>
      <c r="T11" s="48"/>
      <c r="U11" s="63"/>
      <c r="V11" s="63"/>
      <c r="W11" s="71"/>
      <c r="X11" s="71"/>
      <c r="Y11" s="71"/>
      <c r="Z11" s="4"/>
      <c r="AB11" s="5"/>
      <c r="AC11"/>
    </row>
    <row r="12" spans="2:29" ht="21" customHeight="1">
      <c r="B12" s="46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7"/>
      <c r="Q12" s="49"/>
      <c r="R12" s="49"/>
      <c r="S12" s="49"/>
      <c r="T12" s="49"/>
      <c r="U12" s="64"/>
      <c r="V12" s="64"/>
      <c r="W12" s="72"/>
      <c r="X12" s="72"/>
      <c r="Y12" s="72"/>
      <c r="Z12" s="4"/>
      <c r="AB12" s="5"/>
      <c r="AC12"/>
    </row>
    <row r="13" spans="2:30" s="10" customFormat="1" ht="12.75">
      <c r="B13" s="7">
        <v>1</v>
      </c>
      <c r="C13" s="43">
        <v>95.02</v>
      </c>
      <c r="D13" s="43">
        <v>2.404</v>
      </c>
      <c r="E13" s="43">
        <v>0.692</v>
      </c>
      <c r="F13" s="43">
        <v>0.097</v>
      </c>
      <c r="G13" s="43">
        <v>0.115</v>
      </c>
      <c r="H13" s="43">
        <v>0.003</v>
      </c>
      <c r="I13" s="43">
        <v>0.02</v>
      </c>
      <c r="J13" s="43">
        <v>0.015</v>
      </c>
      <c r="K13" s="43">
        <v>0.014</v>
      </c>
      <c r="L13" s="43"/>
      <c r="M13" s="43">
        <v>1.468</v>
      </c>
      <c r="N13" s="43">
        <v>0.152</v>
      </c>
      <c r="O13" s="14">
        <v>0.705</v>
      </c>
      <c r="P13" s="41">
        <f>Q13*0.0041868</f>
        <v>34.0972992</v>
      </c>
      <c r="Q13" s="33">
        <v>8144</v>
      </c>
      <c r="R13" s="41">
        <f>S13*0.0041868</f>
        <v>37.806804</v>
      </c>
      <c r="S13" s="36">
        <v>9030</v>
      </c>
      <c r="T13" s="41">
        <v>49.4335</v>
      </c>
      <c r="U13" s="8" t="s">
        <v>52</v>
      </c>
      <c r="V13" s="8" t="s">
        <v>52</v>
      </c>
      <c r="W13" s="42" t="s">
        <v>51</v>
      </c>
      <c r="X13" s="8"/>
      <c r="Y13" s="8"/>
      <c r="AA13" s="11">
        <f aca="true" t="shared" si="0" ref="AA13:AA43">SUM(C13:N13)</f>
        <v>99.99999999999997</v>
      </c>
      <c r="AB13" s="12" t="str">
        <f>IF(AA13=100,"ОК"," ")</f>
        <v>ОК</v>
      </c>
      <c r="AC13" s="35">
        <f>AD13*0.0041868</f>
        <v>49.433547600000004</v>
      </c>
      <c r="AD13" s="8">
        <v>11807</v>
      </c>
    </row>
    <row r="14" spans="2:30" s="10" customFormat="1" ht="12.75">
      <c r="B14" s="7">
        <v>2</v>
      </c>
      <c r="C14" s="43">
        <v>95.727</v>
      </c>
      <c r="D14" s="43">
        <v>2.194</v>
      </c>
      <c r="E14" s="43">
        <v>0.684</v>
      </c>
      <c r="F14" s="43">
        <v>0.101</v>
      </c>
      <c r="G14" s="43">
        <v>0.113</v>
      </c>
      <c r="H14" s="43">
        <v>0.004</v>
      </c>
      <c r="I14" s="43">
        <v>0.022</v>
      </c>
      <c r="J14" s="43">
        <v>0.015</v>
      </c>
      <c r="K14" s="43">
        <v>0.015</v>
      </c>
      <c r="L14" s="43"/>
      <c r="M14" s="43">
        <v>0.962</v>
      </c>
      <c r="N14" s="43">
        <v>0.162</v>
      </c>
      <c r="O14" s="14">
        <v>0.701</v>
      </c>
      <c r="P14" s="41">
        <f>Q14*0.0041868</f>
        <v>34.2145296</v>
      </c>
      <c r="Q14" s="33">
        <v>8172</v>
      </c>
      <c r="R14" s="41">
        <f>S14*0.0041868</f>
        <v>37.9365948</v>
      </c>
      <c r="S14" s="36">
        <v>9061</v>
      </c>
      <c r="T14" s="41">
        <v>49.7308</v>
      </c>
      <c r="U14" s="8" t="s">
        <v>52</v>
      </c>
      <c r="V14" s="8" t="s">
        <v>52</v>
      </c>
      <c r="W14" s="26"/>
      <c r="X14" s="8"/>
      <c r="Y14" s="8"/>
      <c r="AA14" s="34">
        <f t="shared" si="0"/>
        <v>99.99900000000002</v>
      </c>
      <c r="AB14" s="12" t="str">
        <f>IF(AA14=100,"ОК"," ")</f>
        <v> </v>
      </c>
      <c r="AC14" s="35">
        <f>AD14*0.0041868</f>
        <v>49.7308104</v>
      </c>
      <c r="AD14" s="8">
        <v>11878</v>
      </c>
    </row>
    <row r="15" spans="2:30" s="10" customFormat="1" ht="12.75">
      <c r="B15" s="7">
        <v>3</v>
      </c>
      <c r="C15" s="14">
        <v>95.449</v>
      </c>
      <c r="D15" s="14">
        <v>2.314</v>
      </c>
      <c r="E15" s="14">
        <v>0.694</v>
      </c>
      <c r="F15" s="14">
        <v>0.101</v>
      </c>
      <c r="G15" s="14">
        <v>0.113</v>
      </c>
      <c r="H15" s="14">
        <v>0.003</v>
      </c>
      <c r="I15" s="14">
        <v>0.023</v>
      </c>
      <c r="J15" s="14">
        <v>0.016</v>
      </c>
      <c r="K15" s="14">
        <v>0.014</v>
      </c>
      <c r="L15" s="14"/>
      <c r="M15" s="14">
        <v>1.114</v>
      </c>
      <c r="N15" s="14">
        <v>0.159</v>
      </c>
      <c r="O15" s="14">
        <v>0.702</v>
      </c>
      <c r="P15" s="41">
        <f>Q15*0.0041868</f>
        <v>34.1977824</v>
      </c>
      <c r="Q15" s="33">
        <v>8168</v>
      </c>
      <c r="R15" s="41">
        <f>S15*0.0041868</f>
        <v>37.9198476</v>
      </c>
      <c r="S15" s="36">
        <v>9057</v>
      </c>
      <c r="T15" s="41">
        <v>49.6554</v>
      </c>
      <c r="U15" s="8" t="s">
        <v>52</v>
      </c>
      <c r="V15" s="8" t="s">
        <v>52</v>
      </c>
      <c r="W15" s="15"/>
      <c r="X15" s="8"/>
      <c r="Y15" s="8"/>
      <c r="AA15" s="34">
        <f t="shared" si="0"/>
        <v>100.00000000000001</v>
      </c>
      <c r="AB15" s="12" t="str">
        <f>IF(AA15=100,"ОК"," ")</f>
        <v>ОК</v>
      </c>
      <c r="AC15" s="35">
        <f>AD15*0.0041868</f>
        <v>49.655448</v>
      </c>
      <c r="AD15" s="8">
        <v>11860</v>
      </c>
    </row>
    <row r="16" spans="2:30" s="10" customFormat="1" ht="12.75">
      <c r="B16" s="7">
        <v>4</v>
      </c>
      <c r="C16" s="14">
        <v>95.111</v>
      </c>
      <c r="D16" s="14">
        <v>2.408</v>
      </c>
      <c r="E16" s="14">
        <v>0.713</v>
      </c>
      <c r="F16" s="14">
        <v>0.099</v>
      </c>
      <c r="G16" s="14">
        <v>0.116</v>
      </c>
      <c r="H16" s="14">
        <v>0.003</v>
      </c>
      <c r="I16" s="14">
        <v>0.02</v>
      </c>
      <c r="J16" s="14">
        <v>0.015</v>
      </c>
      <c r="K16" s="14">
        <v>0.015</v>
      </c>
      <c r="L16" s="14"/>
      <c r="M16" s="14">
        <v>1.345</v>
      </c>
      <c r="N16" s="14">
        <v>0.154</v>
      </c>
      <c r="O16" s="14">
        <v>0.704</v>
      </c>
      <c r="P16" s="41">
        <f aca="true" t="shared" si="1" ref="P16:P41">Q16*0.0041868</f>
        <v>34.1559144</v>
      </c>
      <c r="Q16" s="33">
        <v>8158</v>
      </c>
      <c r="R16" s="41">
        <f aca="true" t="shared" si="2" ref="R16:R41">S16*0.0041868</f>
        <v>37.869606</v>
      </c>
      <c r="S16" s="36">
        <v>9045</v>
      </c>
      <c r="T16" s="41">
        <v>49.5257</v>
      </c>
      <c r="U16" s="8" t="s">
        <v>52</v>
      </c>
      <c r="V16" s="8" t="s">
        <v>52</v>
      </c>
      <c r="W16" s="15"/>
      <c r="X16" s="8"/>
      <c r="Y16" s="8"/>
      <c r="AA16" s="11">
        <f t="shared" si="0"/>
        <v>99.999</v>
      </c>
      <c r="AB16" s="12" t="str">
        <f>IF(AA16=100,"ОК"," ")</f>
        <v> </v>
      </c>
      <c r="AC16" s="35">
        <f aca="true" t="shared" si="3" ref="AC16:AC43">AD16*0.0041868</f>
        <v>49.5256572</v>
      </c>
      <c r="AD16" s="8">
        <v>11829</v>
      </c>
    </row>
    <row r="17" spans="2:30" s="10" customFormat="1" ht="12.75">
      <c r="B17" s="7">
        <v>5</v>
      </c>
      <c r="C17" s="14">
        <v>95.359</v>
      </c>
      <c r="D17" s="14">
        <v>2.379</v>
      </c>
      <c r="E17" s="14">
        <v>0.731</v>
      </c>
      <c r="F17" s="14">
        <v>0.105</v>
      </c>
      <c r="G17" s="14">
        <v>0.12</v>
      </c>
      <c r="H17" s="14">
        <v>0.003</v>
      </c>
      <c r="I17" s="14">
        <v>0.022</v>
      </c>
      <c r="J17" s="14">
        <v>0.016</v>
      </c>
      <c r="K17" s="14">
        <v>0.016</v>
      </c>
      <c r="L17" s="14"/>
      <c r="M17" s="14">
        <v>1.084</v>
      </c>
      <c r="N17" s="14">
        <v>0.165</v>
      </c>
      <c r="O17" s="14">
        <v>0.703</v>
      </c>
      <c r="P17" s="41">
        <f t="shared" si="1"/>
        <v>34.2522108</v>
      </c>
      <c r="Q17" s="33">
        <v>8181</v>
      </c>
      <c r="R17" s="41">
        <f t="shared" si="2"/>
        <v>37.9784628</v>
      </c>
      <c r="S17" s="36">
        <v>9071</v>
      </c>
      <c r="T17" s="41">
        <v>49.6973</v>
      </c>
      <c r="U17" s="8" t="s">
        <v>52</v>
      </c>
      <c r="V17" s="8" t="s">
        <v>52</v>
      </c>
      <c r="W17" s="25"/>
      <c r="X17" s="8"/>
      <c r="Y17" s="8"/>
      <c r="AA17" s="11">
        <f t="shared" si="0"/>
        <v>100.00000000000003</v>
      </c>
      <c r="AB17" s="12" t="str">
        <f>IF(AA17=100,"ОК"," ")</f>
        <v>ОК</v>
      </c>
      <c r="AC17" s="35">
        <f t="shared" si="3"/>
        <v>49.697316</v>
      </c>
      <c r="AD17" s="8">
        <v>11870</v>
      </c>
    </row>
    <row r="18" spans="2:30" s="10" customFormat="1" ht="12.75">
      <c r="B18" s="7">
        <v>6</v>
      </c>
      <c r="C18" s="14">
        <v>95.724</v>
      </c>
      <c r="D18" s="14">
        <v>2.299</v>
      </c>
      <c r="E18" s="14">
        <v>0.726</v>
      </c>
      <c r="F18" s="14">
        <v>0.11</v>
      </c>
      <c r="G18" s="14">
        <v>0.121</v>
      </c>
      <c r="H18" s="14">
        <v>0.003</v>
      </c>
      <c r="I18" s="14">
        <v>0.024</v>
      </c>
      <c r="J18" s="14">
        <v>0.017</v>
      </c>
      <c r="K18" s="14">
        <v>0.016</v>
      </c>
      <c r="L18" s="14"/>
      <c r="M18" s="14">
        <v>0.788</v>
      </c>
      <c r="N18" s="14">
        <v>0.171</v>
      </c>
      <c r="O18" s="14">
        <v>0.702</v>
      </c>
      <c r="P18" s="41">
        <f t="shared" si="1"/>
        <v>34.3359468</v>
      </c>
      <c r="Q18" s="33">
        <v>8201</v>
      </c>
      <c r="R18" s="41">
        <f t="shared" si="2"/>
        <v>38.0705724</v>
      </c>
      <c r="S18" s="36">
        <v>9093</v>
      </c>
      <c r="T18" s="41">
        <v>49.8564</v>
      </c>
      <c r="U18" s="8"/>
      <c r="V18" s="8"/>
      <c r="W18" s="25"/>
      <c r="X18" s="8"/>
      <c r="Y18" s="8"/>
      <c r="AA18" s="11">
        <f t="shared" si="0"/>
        <v>99.99900000000001</v>
      </c>
      <c r="AB18" s="12"/>
      <c r="AC18" s="35">
        <f t="shared" si="3"/>
        <v>49.8773484</v>
      </c>
      <c r="AD18" s="8">
        <v>11913</v>
      </c>
    </row>
    <row r="19" spans="2:30" s="10" customFormat="1" ht="12.75">
      <c r="B19" s="7">
        <v>7</v>
      </c>
      <c r="C19" s="14">
        <v>95.319</v>
      </c>
      <c r="D19" s="14">
        <v>2.492</v>
      </c>
      <c r="E19" s="14">
        <v>0.789</v>
      </c>
      <c r="F19" s="14">
        <v>0.114</v>
      </c>
      <c r="G19" s="14">
        <v>0.133</v>
      </c>
      <c r="H19" s="14">
        <v>0.003</v>
      </c>
      <c r="I19" s="14">
        <v>0.028</v>
      </c>
      <c r="J19" s="14">
        <v>0.019</v>
      </c>
      <c r="K19" s="14">
        <v>0.02</v>
      </c>
      <c r="L19" s="14"/>
      <c r="M19" s="14">
        <v>0.889</v>
      </c>
      <c r="N19" s="14">
        <v>0.194</v>
      </c>
      <c r="O19" s="14">
        <v>0.705</v>
      </c>
      <c r="P19" s="41">
        <f t="shared" si="1"/>
        <v>34.3987488</v>
      </c>
      <c r="Q19" s="33">
        <v>8216</v>
      </c>
      <c r="R19" s="41">
        <f t="shared" si="2"/>
        <v>38.1375612</v>
      </c>
      <c r="S19" s="36">
        <v>9109</v>
      </c>
      <c r="T19" s="41">
        <v>49.8564</v>
      </c>
      <c r="U19" s="8"/>
      <c r="V19" s="8"/>
      <c r="W19" s="25"/>
      <c r="X19" s="8"/>
      <c r="Y19" s="8"/>
      <c r="AA19" s="11">
        <f t="shared" si="0"/>
        <v>100.00000000000001</v>
      </c>
      <c r="AB19" s="12"/>
      <c r="AC19" s="35">
        <f t="shared" si="3"/>
        <v>49.8564144</v>
      </c>
      <c r="AD19" s="8">
        <v>11908</v>
      </c>
    </row>
    <row r="20" spans="2:30" s="10" customFormat="1" ht="12.75">
      <c r="B20" s="7">
        <v>8</v>
      </c>
      <c r="C20" s="14">
        <v>95.062</v>
      </c>
      <c r="D20" s="14">
        <v>2.62</v>
      </c>
      <c r="E20" s="14">
        <v>0.828</v>
      </c>
      <c r="F20" s="14">
        <v>0.116</v>
      </c>
      <c r="G20" s="14">
        <v>0.143</v>
      </c>
      <c r="H20" s="14">
        <v>0.003</v>
      </c>
      <c r="I20" s="14">
        <v>0.031</v>
      </c>
      <c r="J20" s="14">
        <v>0.023</v>
      </c>
      <c r="K20" s="14">
        <v>0.025</v>
      </c>
      <c r="L20" s="14"/>
      <c r="M20" s="14">
        <v>0.94</v>
      </c>
      <c r="N20" s="14">
        <v>0.209</v>
      </c>
      <c r="O20" s="14">
        <v>0.707</v>
      </c>
      <c r="P20" s="41">
        <f t="shared" si="1"/>
        <v>34.457364</v>
      </c>
      <c r="Q20" s="33">
        <v>8230</v>
      </c>
      <c r="R20" s="41">
        <f t="shared" si="2"/>
        <v>38.1961764</v>
      </c>
      <c r="S20" s="36">
        <v>9123</v>
      </c>
      <c r="T20" s="41">
        <v>49.8564</v>
      </c>
      <c r="U20" s="8" t="s">
        <v>52</v>
      </c>
      <c r="V20" s="8" t="s">
        <v>52</v>
      </c>
      <c r="W20" s="25"/>
      <c r="X20" s="8"/>
      <c r="Y20" s="8"/>
      <c r="AA20" s="11">
        <f t="shared" si="0"/>
        <v>100.00000000000001</v>
      </c>
      <c r="AB20" s="12"/>
      <c r="AC20" s="35">
        <f t="shared" si="3"/>
        <v>49.8564144</v>
      </c>
      <c r="AD20" s="8">
        <v>11908</v>
      </c>
    </row>
    <row r="21" spans="2:30" s="10" customFormat="1" ht="12.75">
      <c r="B21" s="7">
        <v>9</v>
      </c>
      <c r="C21" s="14">
        <v>95.063</v>
      </c>
      <c r="D21" s="14">
        <v>2.61</v>
      </c>
      <c r="E21" s="14">
        <v>0.784</v>
      </c>
      <c r="F21" s="14">
        <v>0.109</v>
      </c>
      <c r="G21" s="14">
        <v>0.126</v>
      </c>
      <c r="H21" s="14">
        <v>0.003</v>
      </c>
      <c r="I21" s="14">
        <v>0.027</v>
      </c>
      <c r="J21" s="14">
        <v>0.02</v>
      </c>
      <c r="K21" s="14">
        <v>0.021</v>
      </c>
      <c r="L21" s="14"/>
      <c r="M21" s="14">
        <v>1.023</v>
      </c>
      <c r="N21" s="14">
        <v>0.212</v>
      </c>
      <c r="O21" s="14">
        <v>0.706</v>
      </c>
      <c r="P21" s="41">
        <f t="shared" si="1"/>
        <v>34.3694412</v>
      </c>
      <c r="Q21" s="33">
        <v>8209</v>
      </c>
      <c r="R21" s="41">
        <f t="shared" si="2"/>
        <v>38.1291876</v>
      </c>
      <c r="S21" s="36">
        <v>9107</v>
      </c>
      <c r="T21" s="41">
        <v>49.7643</v>
      </c>
      <c r="U21" s="8" t="s">
        <v>52</v>
      </c>
      <c r="V21" s="8" t="s">
        <v>52</v>
      </c>
      <c r="W21" s="15"/>
      <c r="X21" s="8"/>
      <c r="Y21" s="8"/>
      <c r="AA21" s="11">
        <f t="shared" si="0"/>
        <v>99.998</v>
      </c>
      <c r="AB21" s="12"/>
      <c r="AC21" s="35">
        <f t="shared" si="3"/>
        <v>49.7643048</v>
      </c>
      <c r="AD21" s="8">
        <v>11886</v>
      </c>
    </row>
    <row r="22" spans="2:30" s="10" customFormat="1" ht="12.75">
      <c r="B22" s="7">
        <v>10</v>
      </c>
      <c r="C22" s="14">
        <v>95.109</v>
      </c>
      <c r="D22" s="14">
        <v>2.58</v>
      </c>
      <c r="E22" s="14">
        <v>0.781</v>
      </c>
      <c r="F22" s="14">
        <v>0.11</v>
      </c>
      <c r="G22" s="14">
        <v>0.126</v>
      </c>
      <c r="H22" s="14">
        <v>0.002</v>
      </c>
      <c r="I22" s="14">
        <v>0.027</v>
      </c>
      <c r="J22" s="14">
        <v>0.019</v>
      </c>
      <c r="K22" s="14">
        <v>0.02</v>
      </c>
      <c r="L22" s="14"/>
      <c r="M22" s="14">
        <v>1.023</v>
      </c>
      <c r="N22" s="14">
        <v>0.202</v>
      </c>
      <c r="O22" s="14">
        <v>0.706</v>
      </c>
      <c r="P22" s="41">
        <f t="shared" si="1"/>
        <v>34.3610676</v>
      </c>
      <c r="Q22" s="33">
        <v>8207</v>
      </c>
      <c r="R22" s="41">
        <f t="shared" si="2"/>
        <v>38.0621988</v>
      </c>
      <c r="S22" s="36">
        <v>9091</v>
      </c>
      <c r="T22" s="41">
        <v>49.7643</v>
      </c>
      <c r="U22" s="8" t="s">
        <v>52</v>
      </c>
      <c r="V22" s="8" t="s">
        <v>52</v>
      </c>
      <c r="W22" s="25"/>
      <c r="X22" s="8"/>
      <c r="Y22" s="8"/>
      <c r="AA22" s="11">
        <f t="shared" si="0"/>
        <v>99.999</v>
      </c>
      <c r="AB22" s="12"/>
      <c r="AC22" s="35">
        <f t="shared" si="3"/>
        <v>49.7643048</v>
      </c>
      <c r="AD22" s="8">
        <v>11886</v>
      </c>
    </row>
    <row r="23" spans="2:30" s="10" customFormat="1" ht="12.75">
      <c r="B23" s="7">
        <v>11</v>
      </c>
      <c r="C23" s="14">
        <v>95.256</v>
      </c>
      <c r="D23" s="14">
        <v>2.528</v>
      </c>
      <c r="E23" s="14">
        <v>0.768</v>
      </c>
      <c r="F23" s="14">
        <v>0.11</v>
      </c>
      <c r="G23" s="14">
        <v>0.121</v>
      </c>
      <c r="H23" s="14">
        <v>0.003</v>
      </c>
      <c r="I23" s="14">
        <v>0.026</v>
      </c>
      <c r="J23" s="14">
        <v>0.017</v>
      </c>
      <c r="K23" s="14">
        <v>0.017</v>
      </c>
      <c r="L23" s="14"/>
      <c r="M23" s="14">
        <v>0.964</v>
      </c>
      <c r="N23" s="14">
        <v>0.189</v>
      </c>
      <c r="O23" s="14">
        <v>0.705</v>
      </c>
      <c r="P23" s="41">
        <f t="shared" si="1"/>
        <v>34.3568808</v>
      </c>
      <c r="Q23" s="33">
        <v>8206</v>
      </c>
      <c r="R23" s="41">
        <f t="shared" si="2"/>
        <v>38.0915064</v>
      </c>
      <c r="S23" s="36">
        <v>9098</v>
      </c>
      <c r="T23" s="41">
        <v>49.7978</v>
      </c>
      <c r="U23" s="8" t="s">
        <v>52</v>
      </c>
      <c r="V23" s="8" t="s">
        <v>52</v>
      </c>
      <c r="W23" s="15"/>
      <c r="X23" s="8"/>
      <c r="Y23" s="8"/>
      <c r="AA23" s="11">
        <f t="shared" si="0"/>
        <v>99.99899999999998</v>
      </c>
      <c r="AB23" s="12"/>
      <c r="AC23" s="35">
        <f t="shared" si="3"/>
        <v>49.7977992</v>
      </c>
      <c r="AD23" s="8">
        <v>11894</v>
      </c>
    </row>
    <row r="24" spans="2:30" s="10" customFormat="1" ht="12.75">
      <c r="B24" s="7">
        <v>12</v>
      </c>
      <c r="C24" s="14">
        <v>95.076</v>
      </c>
      <c r="D24" s="14">
        <v>2.628</v>
      </c>
      <c r="E24" s="14">
        <v>0.788</v>
      </c>
      <c r="F24" s="14">
        <v>0.11</v>
      </c>
      <c r="G24" s="14">
        <v>0.126</v>
      </c>
      <c r="H24" s="14">
        <v>0.004</v>
      </c>
      <c r="I24" s="14">
        <v>0.027</v>
      </c>
      <c r="J24" s="14">
        <v>0.019</v>
      </c>
      <c r="K24" s="14">
        <v>0.019</v>
      </c>
      <c r="L24" s="14"/>
      <c r="M24" s="14">
        <v>1.012</v>
      </c>
      <c r="N24" s="14">
        <v>0.192</v>
      </c>
      <c r="O24" s="14">
        <v>0.706</v>
      </c>
      <c r="P24" s="41">
        <f t="shared" si="1"/>
        <v>34.3861884</v>
      </c>
      <c r="Q24" s="33">
        <v>8213</v>
      </c>
      <c r="R24" s="41">
        <f t="shared" si="2"/>
        <v>38.120814</v>
      </c>
      <c r="S24" s="36">
        <v>9105</v>
      </c>
      <c r="T24" s="41">
        <v>49.7894</v>
      </c>
      <c r="U24" s="8" t="s">
        <v>52</v>
      </c>
      <c r="V24" s="8" t="s">
        <v>52</v>
      </c>
      <c r="W24" s="25"/>
      <c r="X24" s="8"/>
      <c r="Y24" s="8"/>
      <c r="AA24" s="11">
        <f t="shared" si="0"/>
        <v>100.001</v>
      </c>
      <c r="AB24" s="12"/>
      <c r="AC24" s="35">
        <f t="shared" si="3"/>
        <v>49.7894256</v>
      </c>
      <c r="AD24" s="8">
        <v>11892</v>
      </c>
    </row>
    <row r="25" spans="2:30" s="10" customFormat="1" ht="12.75">
      <c r="B25" s="7">
        <v>13</v>
      </c>
      <c r="C25" s="14">
        <v>94.973</v>
      </c>
      <c r="D25" s="14">
        <v>2.676</v>
      </c>
      <c r="E25" s="14">
        <v>0.804</v>
      </c>
      <c r="F25" s="14">
        <v>0.111</v>
      </c>
      <c r="G25" s="14">
        <v>0.13</v>
      </c>
      <c r="H25" s="14">
        <v>0.004</v>
      </c>
      <c r="I25" s="14">
        <v>0.027</v>
      </c>
      <c r="J25" s="14">
        <v>0.02</v>
      </c>
      <c r="K25" s="14">
        <v>0.02</v>
      </c>
      <c r="L25" s="14"/>
      <c r="M25" s="14">
        <v>1.037</v>
      </c>
      <c r="N25" s="14">
        <v>0.197</v>
      </c>
      <c r="O25" s="14">
        <v>0.707</v>
      </c>
      <c r="P25" s="41">
        <f t="shared" si="1"/>
        <v>34.4029356</v>
      </c>
      <c r="Q25" s="33">
        <v>8217</v>
      </c>
      <c r="R25" s="41">
        <f t="shared" si="2"/>
        <v>38.1375612</v>
      </c>
      <c r="S25" s="36">
        <v>9109</v>
      </c>
      <c r="T25" s="41">
        <v>49.7852</v>
      </c>
      <c r="U25" s="8"/>
      <c r="V25" s="8"/>
      <c r="W25" s="15"/>
      <c r="X25" s="8"/>
      <c r="Y25" s="8"/>
      <c r="AA25" s="11">
        <f t="shared" si="0"/>
        <v>99.99900000000001</v>
      </c>
      <c r="AB25" s="12"/>
      <c r="AC25" s="35">
        <f t="shared" si="3"/>
        <v>49.7852388</v>
      </c>
      <c r="AD25" s="8">
        <v>11891</v>
      </c>
    </row>
    <row r="26" spans="2:30" s="10" customFormat="1" ht="12.75">
      <c r="B26" s="7">
        <v>14</v>
      </c>
      <c r="C26" s="14">
        <v>95.042</v>
      </c>
      <c r="D26" s="14">
        <v>2.664</v>
      </c>
      <c r="E26" s="14">
        <v>0.801</v>
      </c>
      <c r="F26" s="14">
        <v>0.113</v>
      </c>
      <c r="G26" s="14">
        <v>0.13</v>
      </c>
      <c r="H26" s="14">
        <v>0.003</v>
      </c>
      <c r="I26" s="14">
        <v>0.026</v>
      </c>
      <c r="J26" s="14">
        <v>0.019</v>
      </c>
      <c r="K26" s="14">
        <v>0.021</v>
      </c>
      <c r="L26" s="14"/>
      <c r="M26" s="14">
        <v>0.984</v>
      </c>
      <c r="N26" s="14">
        <v>0.196</v>
      </c>
      <c r="O26" s="14">
        <v>0.706</v>
      </c>
      <c r="P26" s="41">
        <f t="shared" si="1"/>
        <v>34.415496</v>
      </c>
      <c r="Q26" s="33">
        <v>8220</v>
      </c>
      <c r="R26" s="41">
        <f t="shared" si="2"/>
        <v>38.1543084</v>
      </c>
      <c r="S26" s="36">
        <v>9113</v>
      </c>
      <c r="T26" s="41">
        <v>49.8187</v>
      </c>
      <c r="U26" s="8"/>
      <c r="V26" s="8"/>
      <c r="W26" s="25"/>
      <c r="X26" s="8"/>
      <c r="Y26" s="8"/>
      <c r="AA26" s="11">
        <f t="shared" si="0"/>
        <v>99.999</v>
      </c>
      <c r="AB26" s="12"/>
      <c r="AC26" s="35">
        <f t="shared" si="3"/>
        <v>49.818733200000004</v>
      </c>
      <c r="AD26" s="8">
        <v>11899</v>
      </c>
    </row>
    <row r="27" spans="2:30" s="10" customFormat="1" ht="12.75">
      <c r="B27" s="7">
        <v>15</v>
      </c>
      <c r="C27" s="14">
        <v>95.394</v>
      </c>
      <c r="D27" s="14">
        <v>2.501</v>
      </c>
      <c r="E27" s="14">
        <v>0.769</v>
      </c>
      <c r="F27" s="14">
        <v>0.113</v>
      </c>
      <c r="G27" s="14">
        <v>0.126</v>
      </c>
      <c r="H27" s="14">
        <v>0.004</v>
      </c>
      <c r="I27" s="14">
        <v>0.026</v>
      </c>
      <c r="J27" s="14">
        <v>0.017</v>
      </c>
      <c r="K27" s="14">
        <v>0.018</v>
      </c>
      <c r="L27" s="14"/>
      <c r="M27" s="14">
        <v>0.851</v>
      </c>
      <c r="N27" s="14">
        <v>0.18</v>
      </c>
      <c r="O27" s="14">
        <v>0.704</v>
      </c>
      <c r="P27" s="41">
        <f t="shared" si="1"/>
        <v>34.3987488</v>
      </c>
      <c r="Q27" s="33">
        <v>8216</v>
      </c>
      <c r="R27" s="41">
        <f t="shared" si="2"/>
        <v>38.1375612</v>
      </c>
      <c r="S27" s="36">
        <v>9109</v>
      </c>
      <c r="T27" s="41">
        <v>49.8815</v>
      </c>
      <c r="U27" s="8" t="s">
        <v>52</v>
      </c>
      <c r="V27" s="8" t="s">
        <v>52</v>
      </c>
      <c r="W27" s="25"/>
      <c r="X27" s="8">
        <v>0.0009</v>
      </c>
      <c r="Y27" s="33">
        <v>0</v>
      </c>
      <c r="AA27" s="11">
        <f t="shared" si="0"/>
        <v>99.99900000000002</v>
      </c>
      <c r="AB27" s="12" t="str">
        <f>IF(AA27=100,"ОК"," ")</f>
        <v> </v>
      </c>
      <c r="AC27" s="35">
        <f t="shared" si="3"/>
        <v>49.8815352</v>
      </c>
      <c r="AD27" s="8">
        <v>11914</v>
      </c>
    </row>
    <row r="28" spans="2:30" s="10" customFormat="1" ht="12.75">
      <c r="B28" s="13">
        <v>16</v>
      </c>
      <c r="C28" s="14">
        <v>95.492</v>
      </c>
      <c r="D28" s="14">
        <v>2.455</v>
      </c>
      <c r="E28" s="14">
        <v>0.76</v>
      </c>
      <c r="F28" s="14">
        <v>0.114</v>
      </c>
      <c r="G28" s="14">
        <v>0.124</v>
      </c>
      <c r="H28" s="14">
        <v>0.003</v>
      </c>
      <c r="I28" s="14">
        <v>0.027</v>
      </c>
      <c r="J28" s="14">
        <v>0.017</v>
      </c>
      <c r="K28" s="14">
        <v>0.018</v>
      </c>
      <c r="L28" s="14"/>
      <c r="M28" s="14">
        <v>0.818</v>
      </c>
      <c r="N28" s="14">
        <v>0.173</v>
      </c>
      <c r="O28" s="14">
        <v>0.703</v>
      </c>
      <c r="P28" s="41">
        <f t="shared" si="1"/>
        <v>34.3903752</v>
      </c>
      <c r="Q28" s="33">
        <v>8214</v>
      </c>
      <c r="R28" s="41">
        <f t="shared" si="2"/>
        <v>38.13183282024</v>
      </c>
      <c r="S28" s="38">
        <v>9107.6318</v>
      </c>
      <c r="T28" s="41">
        <v>49.8983</v>
      </c>
      <c r="U28" s="8" t="s">
        <v>52</v>
      </c>
      <c r="V28" s="8" t="s">
        <v>52</v>
      </c>
      <c r="W28" s="9"/>
      <c r="X28" s="8"/>
      <c r="Y28" s="14"/>
      <c r="AA28" s="11">
        <f t="shared" si="0"/>
        <v>100.001</v>
      </c>
      <c r="AB28" s="12" t="str">
        <f>IF(AA28=100,"ОК"," ")</f>
        <v> </v>
      </c>
      <c r="AC28" s="35">
        <f t="shared" si="3"/>
        <v>49.8982824</v>
      </c>
      <c r="AD28" s="8">
        <v>11918</v>
      </c>
    </row>
    <row r="29" spans="2:30" s="10" customFormat="1" ht="12.75">
      <c r="B29" s="13">
        <v>17</v>
      </c>
      <c r="C29" s="14">
        <v>95.405</v>
      </c>
      <c r="D29" s="14">
        <v>2.498</v>
      </c>
      <c r="E29" s="14">
        <v>0.769</v>
      </c>
      <c r="F29" s="14">
        <v>0.115</v>
      </c>
      <c r="G29" s="14">
        <v>0.127</v>
      </c>
      <c r="H29" s="14">
        <v>0.004</v>
      </c>
      <c r="I29" s="14">
        <v>0.025</v>
      </c>
      <c r="J29" s="14">
        <v>0.017</v>
      </c>
      <c r="K29" s="14">
        <v>0.019</v>
      </c>
      <c r="L29" s="14"/>
      <c r="M29" s="14">
        <v>0.843</v>
      </c>
      <c r="N29" s="14">
        <v>0.179</v>
      </c>
      <c r="O29" s="14">
        <v>0.704</v>
      </c>
      <c r="P29" s="41">
        <f t="shared" si="1"/>
        <v>34.4029356</v>
      </c>
      <c r="Q29" s="33">
        <v>8217</v>
      </c>
      <c r="R29" s="41">
        <f t="shared" si="2"/>
        <v>38.14078964148</v>
      </c>
      <c r="S29" s="38">
        <v>9109.7711</v>
      </c>
      <c r="T29" s="41">
        <v>49.8857</v>
      </c>
      <c r="U29" s="8" t="s">
        <v>52</v>
      </c>
      <c r="V29" s="8" t="s">
        <v>52</v>
      </c>
      <c r="W29" s="9"/>
      <c r="X29" s="8"/>
      <c r="Y29" s="14"/>
      <c r="AA29" s="11">
        <f t="shared" si="0"/>
        <v>100.00100000000002</v>
      </c>
      <c r="AB29" s="12" t="str">
        <f>IF(AA29=100,"ОК"," ")</f>
        <v> </v>
      </c>
      <c r="AC29" s="35">
        <f t="shared" si="3"/>
        <v>49.885722</v>
      </c>
      <c r="AD29" s="8">
        <v>11915</v>
      </c>
    </row>
    <row r="30" spans="2:30" s="10" customFormat="1" ht="12.75">
      <c r="B30" s="13">
        <v>18</v>
      </c>
      <c r="C30" s="14">
        <v>95.514</v>
      </c>
      <c r="D30" s="14">
        <v>2.444</v>
      </c>
      <c r="E30" s="14">
        <v>0.755</v>
      </c>
      <c r="F30" s="14">
        <v>0.113</v>
      </c>
      <c r="G30" s="14">
        <v>0.124</v>
      </c>
      <c r="H30" s="14">
        <v>0.004</v>
      </c>
      <c r="I30" s="14">
        <v>0.025</v>
      </c>
      <c r="J30" s="14">
        <v>0.018</v>
      </c>
      <c r="K30" s="14">
        <v>0.019</v>
      </c>
      <c r="L30" s="14"/>
      <c r="M30" s="14">
        <v>0.803</v>
      </c>
      <c r="N30" s="14">
        <v>0.181</v>
      </c>
      <c r="O30" s="14">
        <v>0.703</v>
      </c>
      <c r="P30" s="41">
        <f t="shared" si="1"/>
        <v>34.3903752</v>
      </c>
      <c r="Q30" s="33">
        <v>8214</v>
      </c>
      <c r="R30" s="41">
        <f t="shared" si="2"/>
        <v>38.1298951692</v>
      </c>
      <c r="S30" s="38">
        <v>9107.169</v>
      </c>
      <c r="T30" s="41">
        <v>49.8983</v>
      </c>
      <c r="U30" s="8" t="s">
        <v>52</v>
      </c>
      <c r="V30" s="8" t="s">
        <v>52</v>
      </c>
      <c r="W30" s="9"/>
      <c r="X30" s="8"/>
      <c r="Y30" s="14"/>
      <c r="AA30" s="11">
        <f t="shared" si="0"/>
        <v>100</v>
      </c>
      <c r="AB30" s="12"/>
      <c r="AC30" s="35">
        <f t="shared" si="3"/>
        <v>49.8982824</v>
      </c>
      <c r="AD30" s="8">
        <v>11918</v>
      </c>
    </row>
    <row r="31" spans="2:30" s="10" customFormat="1" ht="12.75">
      <c r="B31" s="13">
        <v>19</v>
      </c>
      <c r="C31" s="14">
        <v>95.296</v>
      </c>
      <c r="D31" s="14">
        <v>2.534</v>
      </c>
      <c r="E31" s="14">
        <v>0.781</v>
      </c>
      <c r="F31" s="14">
        <v>0.114</v>
      </c>
      <c r="G31" s="14">
        <v>0.128</v>
      </c>
      <c r="H31" s="14">
        <v>0.006</v>
      </c>
      <c r="I31" s="14">
        <v>0.025</v>
      </c>
      <c r="J31" s="14">
        <v>0.018</v>
      </c>
      <c r="K31" s="14">
        <v>0.019</v>
      </c>
      <c r="L31" s="14"/>
      <c r="M31" s="14">
        <v>0.893</v>
      </c>
      <c r="N31" s="14">
        <v>0.186</v>
      </c>
      <c r="O31" s="14">
        <v>0.705</v>
      </c>
      <c r="P31" s="41">
        <f t="shared" si="1"/>
        <v>34.4029356</v>
      </c>
      <c r="Q31" s="33">
        <v>8217</v>
      </c>
      <c r="R31" s="41">
        <f t="shared" si="2"/>
        <v>38.137566224160004</v>
      </c>
      <c r="S31" s="38">
        <v>9109.0012</v>
      </c>
      <c r="T31" s="41">
        <v>49.8606</v>
      </c>
      <c r="U31" s="8" t="s">
        <v>52</v>
      </c>
      <c r="V31" s="8" t="s">
        <v>52</v>
      </c>
      <c r="W31" s="9"/>
      <c r="X31" s="8"/>
      <c r="Y31" s="14"/>
      <c r="AA31" s="11">
        <f t="shared" si="0"/>
        <v>100.00000000000004</v>
      </c>
      <c r="AB31" s="12"/>
      <c r="AC31" s="35">
        <f t="shared" si="3"/>
        <v>49.8606012</v>
      </c>
      <c r="AD31" s="8">
        <v>11909</v>
      </c>
    </row>
    <row r="32" spans="2:30" s="10" customFormat="1" ht="12.75">
      <c r="B32" s="13">
        <v>20</v>
      </c>
      <c r="C32" s="14">
        <v>94.65</v>
      </c>
      <c r="D32" s="14">
        <v>2.824</v>
      </c>
      <c r="E32" s="14">
        <v>0.893</v>
      </c>
      <c r="F32" s="14">
        <v>0.127</v>
      </c>
      <c r="G32" s="14">
        <v>0.159</v>
      </c>
      <c r="H32" s="14">
        <v>0.004</v>
      </c>
      <c r="I32" s="14">
        <v>0.035</v>
      </c>
      <c r="J32" s="14">
        <v>0.024</v>
      </c>
      <c r="K32" s="14">
        <v>0.03</v>
      </c>
      <c r="L32" s="14"/>
      <c r="M32" s="14">
        <v>1.041</v>
      </c>
      <c r="N32" s="14">
        <v>0.212</v>
      </c>
      <c r="O32" s="14">
        <v>0.71</v>
      </c>
      <c r="P32" s="41">
        <f t="shared" si="1"/>
        <v>34.5411</v>
      </c>
      <c r="Q32" s="33">
        <v>8250</v>
      </c>
      <c r="R32" s="41">
        <f t="shared" si="2"/>
        <v>38.28804442164</v>
      </c>
      <c r="S32" s="38">
        <v>9144.9423</v>
      </c>
      <c r="T32" s="41">
        <v>49.8564</v>
      </c>
      <c r="U32" s="8"/>
      <c r="V32" s="8"/>
      <c r="W32" s="25"/>
      <c r="X32" s="8"/>
      <c r="Y32" s="14"/>
      <c r="AA32" s="11">
        <f t="shared" si="0"/>
        <v>99.99900000000001</v>
      </c>
      <c r="AB32" s="12"/>
      <c r="AC32" s="35">
        <f t="shared" si="3"/>
        <v>49.8564144</v>
      </c>
      <c r="AD32" s="8">
        <v>11908</v>
      </c>
    </row>
    <row r="33" spans="2:30" s="10" customFormat="1" ht="12.75">
      <c r="B33" s="13">
        <v>21</v>
      </c>
      <c r="C33" s="14">
        <v>94.542</v>
      </c>
      <c r="D33" s="14">
        <v>2.905</v>
      </c>
      <c r="E33" s="14">
        <v>0.867</v>
      </c>
      <c r="F33" s="14">
        <v>0.118</v>
      </c>
      <c r="G33" s="14">
        <v>0.142</v>
      </c>
      <c r="H33" s="14">
        <v>0.003</v>
      </c>
      <c r="I33" s="14">
        <v>0.03</v>
      </c>
      <c r="J33" s="14">
        <v>0.021</v>
      </c>
      <c r="K33" s="14">
        <v>0.025</v>
      </c>
      <c r="L33" s="14"/>
      <c r="M33" s="14">
        <v>1.124</v>
      </c>
      <c r="N33" s="14">
        <v>0.222</v>
      </c>
      <c r="O33" s="14">
        <v>0.71</v>
      </c>
      <c r="P33" s="41">
        <f t="shared" si="1"/>
        <v>34.4824848</v>
      </c>
      <c r="Q33" s="33">
        <v>8236</v>
      </c>
      <c r="R33" s="41">
        <f t="shared" si="2"/>
        <v>38.22319088964</v>
      </c>
      <c r="S33" s="38">
        <v>9129.4523</v>
      </c>
      <c r="T33" s="41">
        <v>49.7769</v>
      </c>
      <c r="U33" s="8"/>
      <c r="V33" s="8"/>
      <c r="W33" s="25"/>
      <c r="X33" s="8"/>
      <c r="Y33" s="14"/>
      <c r="AA33" s="11">
        <f t="shared" si="0"/>
        <v>99.999</v>
      </c>
      <c r="AB33" s="12"/>
      <c r="AC33" s="35">
        <f t="shared" si="3"/>
        <v>49.7768652</v>
      </c>
      <c r="AD33" s="8">
        <v>11889</v>
      </c>
    </row>
    <row r="34" spans="2:30" s="10" customFormat="1" ht="12.75">
      <c r="B34" s="13">
        <v>22</v>
      </c>
      <c r="C34" s="14">
        <v>94.185</v>
      </c>
      <c r="D34" s="14">
        <v>3.038</v>
      </c>
      <c r="E34" s="14">
        <v>0.891</v>
      </c>
      <c r="F34" s="14">
        <v>0.119</v>
      </c>
      <c r="G34" s="14">
        <v>0.147</v>
      </c>
      <c r="H34" s="14">
        <v>0.004</v>
      </c>
      <c r="I34" s="14">
        <v>0.027</v>
      </c>
      <c r="J34" s="14">
        <v>0.02</v>
      </c>
      <c r="K34" s="14">
        <v>0.025</v>
      </c>
      <c r="L34" s="14"/>
      <c r="M34" s="14">
        <v>1.314</v>
      </c>
      <c r="N34" s="14">
        <v>0.228</v>
      </c>
      <c r="O34" s="14">
        <v>0.712</v>
      </c>
      <c r="P34" s="41">
        <f t="shared" si="1"/>
        <v>34.4657376</v>
      </c>
      <c r="Q34" s="33">
        <v>8232</v>
      </c>
      <c r="R34" s="41">
        <f t="shared" si="2"/>
        <v>38.20329437868</v>
      </c>
      <c r="S34" s="38">
        <v>9124.7001</v>
      </c>
      <c r="T34" s="41">
        <v>49.6764</v>
      </c>
      <c r="U34" s="8" t="s">
        <v>52</v>
      </c>
      <c r="V34" s="8" t="s">
        <v>52</v>
      </c>
      <c r="W34" s="15"/>
      <c r="X34" s="8">
        <v>0.001</v>
      </c>
      <c r="Y34" s="33">
        <v>0</v>
      </c>
      <c r="AA34" s="11">
        <f t="shared" si="0"/>
        <v>99.998</v>
      </c>
      <c r="AB34" s="12"/>
      <c r="AC34" s="35">
        <f t="shared" si="3"/>
        <v>49.676382000000004</v>
      </c>
      <c r="AD34" s="8">
        <v>11865</v>
      </c>
    </row>
    <row r="35" spans="2:30" s="10" customFormat="1" ht="12.75">
      <c r="B35" s="13">
        <v>23</v>
      </c>
      <c r="C35" s="14">
        <v>94.552</v>
      </c>
      <c r="D35" s="14">
        <v>2.891</v>
      </c>
      <c r="E35" s="14">
        <v>0.881</v>
      </c>
      <c r="F35" s="14">
        <v>0.122</v>
      </c>
      <c r="G35" s="14">
        <v>0.154</v>
      </c>
      <c r="H35" s="14">
        <v>0.003</v>
      </c>
      <c r="I35" s="14">
        <v>0.031</v>
      </c>
      <c r="J35" s="14">
        <v>0.023</v>
      </c>
      <c r="K35" s="14">
        <v>0.027</v>
      </c>
      <c r="L35" s="14"/>
      <c r="M35" s="14">
        <v>1.088</v>
      </c>
      <c r="N35" s="14">
        <v>0.229</v>
      </c>
      <c r="O35" s="14">
        <v>0.711</v>
      </c>
      <c r="P35" s="41">
        <f t="shared" si="1"/>
        <v>34.5117924</v>
      </c>
      <c r="Q35" s="33">
        <v>8243</v>
      </c>
      <c r="R35" s="41">
        <f t="shared" si="2"/>
        <v>38.25636709284</v>
      </c>
      <c r="S35" s="38">
        <v>9137.3763</v>
      </c>
      <c r="T35" s="41">
        <v>49.8062</v>
      </c>
      <c r="U35" s="8" t="s">
        <v>52</v>
      </c>
      <c r="V35" s="8" t="s">
        <v>52</v>
      </c>
      <c r="W35" s="25"/>
      <c r="X35" s="8"/>
      <c r="Y35" s="14"/>
      <c r="AA35" s="11">
        <f t="shared" si="0"/>
        <v>100.001</v>
      </c>
      <c r="AB35" s="12"/>
      <c r="AC35" s="35">
        <f t="shared" si="3"/>
        <v>49.8061728</v>
      </c>
      <c r="AD35" s="8">
        <v>11896</v>
      </c>
    </row>
    <row r="36" spans="2:30" s="10" customFormat="1" ht="12.75">
      <c r="B36" s="13">
        <v>24</v>
      </c>
      <c r="C36" s="14">
        <v>95.182</v>
      </c>
      <c r="D36" s="14">
        <v>2.614</v>
      </c>
      <c r="E36" s="14">
        <v>0.816</v>
      </c>
      <c r="F36" s="14">
        <v>0.12</v>
      </c>
      <c r="G36" s="14">
        <v>0.144</v>
      </c>
      <c r="H36" s="14">
        <v>0.004</v>
      </c>
      <c r="I36" s="14">
        <v>0.029</v>
      </c>
      <c r="J36" s="14">
        <v>0.021</v>
      </c>
      <c r="K36" s="14">
        <v>0.025</v>
      </c>
      <c r="L36" s="14"/>
      <c r="M36" s="14">
        <v>0.85</v>
      </c>
      <c r="N36" s="14">
        <v>0.196</v>
      </c>
      <c r="O36" s="14">
        <v>0.706</v>
      </c>
      <c r="P36" s="41">
        <f t="shared" si="1"/>
        <v>34.4824848</v>
      </c>
      <c r="Q36" s="33">
        <v>8236</v>
      </c>
      <c r="R36" s="41">
        <f t="shared" si="2"/>
        <v>38.22633475776</v>
      </c>
      <c r="S36" s="38">
        <v>9130.2032</v>
      </c>
      <c r="T36" s="41">
        <v>49.9192</v>
      </c>
      <c r="U36" s="8" t="s">
        <v>52</v>
      </c>
      <c r="V36" s="8" t="s">
        <v>52</v>
      </c>
      <c r="W36" s="42" t="s">
        <v>51</v>
      </c>
      <c r="X36" s="8"/>
      <c r="Y36" s="8"/>
      <c r="AA36" s="11">
        <f t="shared" si="0"/>
        <v>100.00100000000002</v>
      </c>
      <c r="AB36" s="12" t="str">
        <f>IF(AA36=100,"ОК"," ")</f>
        <v> </v>
      </c>
      <c r="AC36" s="35">
        <f t="shared" si="3"/>
        <v>49.9192164</v>
      </c>
      <c r="AD36" s="8">
        <v>11923</v>
      </c>
    </row>
    <row r="37" spans="2:30" s="10" customFormat="1" ht="12.75">
      <c r="B37" s="13">
        <v>25</v>
      </c>
      <c r="C37" s="14">
        <v>95.711</v>
      </c>
      <c r="D37" s="14">
        <v>2.369</v>
      </c>
      <c r="E37" s="14">
        <v>0.74</v>
      </c>
      <c r="F37" s="14">
        <v>0.114</v>
      </c>
      <c r="G37" s="14">
        <v>0.121</v>
      </c>
      <c r="H37" s="14">
        <v>0.003</v>
      </c>
      <c r="I37" s="14">
        <v>0.025</v>
      </c>
      <c r="J37" s="14">
        <v>0.017</v>
      </c>
      <c r="K37" s="14">
        <v>0.018</v>
      </c>
      <c r="L37" s="14"/>
      <c r="M37" s="14">
        <v>0.711</v>
      </c>
      <c r="N37" s="14">
        <v>0.17</v>
      </c>
      <c r="O37" s="14">
        <v>0.702</v>
      </c>
      <c r="P37" s="41">
        <f t="shared" si="1"/>
        <v>34.394562</v>
      </c>
      <c r="Q37" s="33">
        <v>8215</v>
      </c>
      <c r="R37" s="41">
        <f t="shared" si="2"/>
        <v>38.13408699336</v>
      </c>
      <c r="S37" s="38">
        <v>9108.1702</v>
      </c>
      <c r="T37" s="41">
        <v>49.9485</v>
      </c>
      <c r="U37" s="8" t="s">
        <v>52</v>
      </c>
      <c r="V37" s="8" t="s">
        <v>52</v>
      </c>
      <c r="W37" s="25"/>
      <c r="X37" s="8"/>
      <c r="Y37" s="8"/>
      <c r="AA37" s="11">
        <f t="shared" si="0"/>
        <v>99.999</v>
      </c>
      <c r="AB37" s="12" t="str">
        <f>IF(AA37=100,"ОК"," ")</f>
        <v> </v>
      </c>
      <c r="AC37" s="35">
        <f t="shared" si="3"/>
        <v>49.948524</v>
      </c>
      <c r="AD37" s="8">
        <v>11930</v>
      </c>
    </row>
    <row r="38" spans="2:30" s="10" customFormat="1" ht="12.75">
      <c r="B38" s="13">
        <v>26</v>
      </c>
      <c r="C38" s="14">
        <v>95.362</v>
      </c>
      <c r="D38" s="14">
        <v>2.532</v>
      </c>
      <c r="E38" s="14">
        <v>0.764</v>
      </c>
      <c r="F38" s="14">
        <v>0.115</v>
      </c>
      <c r="G38" s="14">
        <v>0.126</v>
      </c>
      <c r="H38" s="14">
        <v>0.003</v>
      </c>
      <c r="I38" s="14">
        <v>0.026</v>
      </c>
      <c r="J38" s="14">
        <v>0.018</v>
      </c>
      <c r="K38" s="14">
        <v>0.02</v>
      </c>
      <c r="L38" s="14"/>
      <c r="M38" s="14">
        <v>0.852</v>
      </c>
      <c r="N38" s="14">
        <v>0.183</v>
      </c>
      <c r="O38" s="14">
        <v>0.704</v>
      </c>
      <c r="P38" s="41">
        <f t="shared" si="1"/>
        <v>34.4071224</v>
      </c>
      <c r="Q38" s="33">
        <v>8218</v>
      </c>
      <c r="R38" s="41">
        <f t="shared" si="2"/>
        <v>38.1450430116</v>
      </c>
      <c r="S38" s="38">
        <v>9110.787</v>
      </c>
      <c r="T38" s="41">
        <v>49.8815</v>
      </c>
      <c r="U38" s="8" t="s">
        <v>52</v>
      </c>
      <c r="V38" s="8" t="s">
        <v>52</v>
      </c>
      <c r="W38" s="25"/>
      <c r="X38" s="8"/>
      <c r="Y38" s="14"/>
      <c r="AA38" s="11">
        <f t="shared" si="0"/>
        <v>100.00099999999999</v>
      </c>
      <c r="AB38" s="12" t="str">
        <f>IF(AA38=100,"ОК"," ")</f>
        <v> </v>
      </c>
      <c r="AC38" s="35">
        <f t="shared" si="3"/>
        <v>49.8815352</v>
      </c>
      <c r="AD38" s="8">
        <v>11914</v>
      </c>
    </row>
    <row r="39" spans="2:30" s="10" customFormat="1" ht="12.75">
      <c r="B39" s="13">
        <v>27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41"/>
      <c r="Q39" s="33"/>
      <c r="R39" s="41"/>
      <c r="S39" s="38"/>
      <c r="T39" s="41"/>
      <c r="U39" s="8"/>
      <c r="V39" s="8"/>
      <c r="W39" s="25"/>
      <c r="X39" s="9"/>
      <c r="Y39" s="9"/>
      <c r="AA39" s="11">
        <f t="shared" si="0"/>
        <v>0</v>
      </c>
      <c r="AB39" s="12" t="str">
        <f>IF(AA39=100,"ОК"," ")</f>
        <v> </v>
      </c>
      <c r="AC39" s="35">
        <f t="shared" si="3"/>
        <v>49.90916808</v>
      </c>
      <c r="AD39" s="8">
        <v>11920.6</v>
      </c>
    </row>
    <row r="40" spans="2:30" s="10" customFormat="1" ht="12.75">
      <c r="B40" s="13">
        <v>28</v>
      </c>
      <c r="C40" s="14">
        <v>94.952</v>
      </c>
      <c r="D40" s="14">
        <v>2.767</v>
      </c>
      <c r="E40" s="14">
        <v>0.872</v>
      </c>
      <c r="F40" s="14">
        <v>0.125</v>
      </c>
      <c r="G40" s="14">
        <v>0.155</v>
      </c>
      <c r="H40" s="14">
        <v>0.004</v>
      </c>
      <c r="I40" s="14">
        <v>0.032</v>
      </c>
      <c r="J40" s="14">
        <v>0.024</v>
      </c>
      <c r="K40" s="14">
        <v>0.029</v>
      </c>
      <c r="L40" s="14"/>
      <c r="M40" s="14">
        <v>0.819</v>
      </c>
      <c r="N40" s="14">
        <v>0.221</v>
      </c>
      <c r="O40" s="14">
        <v>0.709</v>
      </c>
      <c r="P40" s="41">
        <f t="shared" si="1"/>
        <v>34.5787812</v>
      </c>
      <c r="Q40" s="33">
        <v>8259</v>
      </c>
      <c r="R40" s="41">
        <f t="shared" si="2"/>
        <v>38.330177864759996</v>
      </c>
      <c r="S40" s="38">
        <v>9155.0057</v>
      </c>
      <c r="T40" s="41">
        <v>49.98</v>
      </c>
      <c r="U40" s="8"/>
      <c r="V40" s="8"/>
      <c r="W40" s="25"/>
      <c r="X40" s="9"/>
      <c r="Y40" s="14"/>
      <c r="AA40" s="11">
        <f t="shared" si="0"/>
        <v>100</v>
      </c>
      <c r="AB40" s="12"/>
      <c r="AC40" s="35">
        <f t="shared" si="3"/>
        <v>0</v>
      </c>
      <c r="AD40" s="8"/>
    </row>
    <row r="41" spans="2:30" s="10" customFormat="1" ht="12.75">
      <c r="B41" s="13">
        <v>29</v>
      </c>
      <c r="C41" s="14">
        <v>94.906</v>
      </c>
      <c r="D41" s="14">
        <v>2.788</v>
      </c>
      <c r="E41" s="14">
        <v>0.842</v>
      </c>
      <c r="F41" s="14">
        <v>0.121</v>
      </c>
      <c r="G41" s="14">
        <v>0.144</v>
      </c>
      <c r="H41" s="14">
        <v>0.004</v>
      </c>
      <c r="I41" s="14">
        <v>0.03</v>
      </c>
      <c r="J41" s="14">
        <v>0.023</v>
      </c>
      <c r="K41" s="14">
        <v>0.03</v>
      </c>
      <c r="L41" s="14"/>
      <c r="M41" s="14">
        <v>0.879</v>
      </c>
      <c r="N41" s="14">
        <v>0.233</v>
      </c>
      <c r="O41" s="14">
        <v>0.708</v>
      </c>
      <c r="P41" s="41">
        <f t="shared" si="1"/>
        <v>34.52812092</v>
      </c>
      <c r="Q41" s="33">
        <v>8246.9</v>
      </c>
      <c r="R41" s="41">
        <f t="shared" si="2"/>
        <v>38.27598643764</v>
      </c>
      <c r="S41" s="38">
        <v>9142.0623</v>
      </c>
      <c r="T41" s="41">
        <v>49.91</v>
      </c>
      <c r="U41" s="8" t="s">
        <v>52</v>
      </c>
      <c r="V41" s="8" t="s">
        <v>52</v>
      </c>
      <c r="W41" s="15"/>
      <c r="X41" s="9">
        <v>0.0002</v>
      </c>
      <c r="Y41" s="33">
        <v>0</v>
      </c>
      <c r="AA41" s="11">
        <f t="shared" si="0"/>
        <v>100.00000000000001</v>
      </c>
      <c r="AB41" s="12"/>
      <c r="AC41" s="35">
        <f t="shared" si="3"/>
        <v>0</v>
      </c>
      <c r="AD41" s="8"/>
    </row>
    <row r="42" spans="2:30" s="10" customFormat="1" ht="12.75">
      <c r="B42" s="13">
        <v>30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14"/>
      <c r="P42" s="41"/>
      <c r="Q42" s="33"/>
      <c r="R42" s="41"/>
      <c r="S42" s="38"/>
      <c r="T42" s="41"/>
      <c r="U42" s="8"/>
      <c r="V42" s="8"/>
      <c r="W42" s="25"/>
      <c r="X42" s="9"/>
      <c r="Y42" s="27"/>
      <c r="AA42" s="11">
        <f t="shared" si="0"/>
        <v>0</v>
      </c>
      <c r="AB42" s="12" t="str">
        <f>IF(AA42=100,"ОК"," ")</f>
        <v> </v>
      </c>
      <c r="AC42" s="35">
        <f t="shared" si="3"/>
        <v>0</v>
      </c>
      <c r="AD42" s="8"/>
    </row>
    <row r="43" spans="2:30" s="10" customFormat="1" ht="12" customHeight="1">
      <c r="B43" s="13">
        <v>31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14"/>
      <c r="P43" s="41"/>
      <c r="Q43" s="33"/>
      <c r="R43" s="41"/>
      <c r="S43" s="38"/>
      <c r="T43" s="40"/>
      <c r="U43" s="8"/>
      <c r="V43" s="8"/>
      <c r="W43" s="9"/>
      <c r="X43" s="9"/>
      <c r="Y43" s="27"/>
      <c r="AA43" s="11">
        <f t="shared" si="0"/>
        <v>0</v>
      </c>
      <c r="AB43" s="12" t="str">
        <f>IF(AA43=100,"ОК"," ")</f>
        <v> </v>
      </c>
      <c r="AC43" s="35">
        <f t="shared" si="3"/>
        <v>0</v>
      </c>
      <c r="AD43" s="8"/>
    </row>
    <row r="44" spans="3:24" ht="18" customHeight="1">
      <c r="C44" s="54" t="s">
        <v>50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30"/>
      <c r="V44" s="30"/>
      <c r="W44" s="31"/>
      <c r="X44" s="31"/>
    </row>
    <row r="45" spans="3:24" ht="12.75">
      <c r="C45" s="28" t="s">
        <v>47</v>
      </c>
      <c r="D45" s="32"/>
      <c r="E45" s="2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53" t="s">
        <v>46</v>
      </c>
      <c r="T45" s="53"/>
      <c r="U45" s="1"/>
      <c r="V45" s="1"/>
      <c r="W45" s="24"/>
      <c r="X45" s="24"/>
    </row>
    <row r="46" spans="3:22" ht="12.75" customHeight="1">
      <c r="C46" s="1" t="s">
        <v>41</v>
      </c>
      <c r="D46" s="1"/>
      <c r="E46" s="1"/>
      <c r="F46" s="1"/>
      <c r="M46" s="2" t="s">
        <v>0</v>
      </c>
      <c r="P46" s="2" t="s">
        <v>1</v>
      </c>
      <c r="Q46" s="2"/>
      <c r="T46" s="2" t="s">
        <v>2</v>
      </c>
      <c r="U46" s="1"/>
      <c r="V46" s="2"/>
    </row>
    <row r="47" spans="3:22" ht="12.75">
      <c r="C47" s="28" t="s">
        <v>53</v>
      </c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53" t="s">
        <v>46</v>
      </c>
      <c r="T47" s="53"/>
      <c r="U47" s="1"/>
      <c r="V47" s="1"/>
    </row>
    <row r="48" spans="3:22" ht="12" customHeight="1">
      <c r="C48" s="1" t="s">
        <v>42</v>
      </c>
      <c r="D48" s="1"/>
      <c r="E48" s="24"/>
      <c r="F48" s="24"/>
      <c r="G48" s="24"/>
      <c r="H48" s="24"/>
      <c r="I48" s="24"/>
      <c r="J48" s="24"/>
      <c r="K48" s="24"/>
      <c r="L48" s="24"/>
      <c r="M48" s="2" t="s">
        <v>0</v>
      </c>
      <c r="N48" s="24"/>
      <c r="O48" s="24"/>
      <c r="P48" s="2" t="s">
        <v>1</v>
      </c>
      <c r="Q48" s="2"/>
      <c r="T48" s="2" t="s">
        <v>2</v>
      </c>
      <c r="U48" t="s">
        <v>43</v>
      </c>
      <c r="V48" s="2"/>
    </row>
    <row r="49" spans="3:22" ht="12.75">
      <c r="C49" s="1"/>
      <c r="D49" s="1"/>
      <c r="Q49" s="2"/>
      <c r="T49" s="2"/>
      <c r="U49" s="1"/>
      <c r="V49" s="1"/>
    </row>
    <row r="50" spans="4:22" ht="12.75">
      <c r="D50" s="1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V50" s="2"/>
    </row>
    <row r="51" spans="3:25" ht="12.7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</sheetData>
  <sheetProtection/>
  <mergeCells count="33">
    <mergeCell ref="Y9:Y12"/>
    <mergeCell ref="X9:X12"/>
    <mergeCell ref="W9:W12"/>
    <mergeCell ref="N10:N12"/>
    <mergeCell ref="S10:S12"/>
    <mergeCell ref="V9:V12"/>
    <mergeCell ref="W2:Y2"/>
    <mergeCell ref="B7:Y7"/>
    <mergeCell ref="B8:Y8"/>
    <mergeCell ref="D10:D12"/>
    <mergeCell ref="C10:C12"/>
    <mergeCell ref="R10:R12"/>
    <mergeCell ref="U9:U12"/>
    <mergeCell ref="O9:T9"/>
    <mergeCell ref="C6:AA6"/>
    <mergeCell ref="T10:T12"/>
    <mergeCell ref="L10:L12"/>
    <mergeCell ref="C9:N9"/>
    <mergeCell ref="S45:T45"/>
    <mergeCell ref="S47:T47"/>
    <mergeCell ref="C44:T44"/>
    <mergeCell ref="P10:P12"/>
    <mergeCell ref="O10:O12"/>
    <mergeCell ref="B9:B12"/>
    <mergeCell ref="Q10:Q12"/>
    <mergeCell ref="E10:E12"/>
    <mergeCell ref="G10:G12"/>
    <mergeCell ref="H10:H12"/>
    <mergeCell ref="J10:J12"/>
    <mergeCell ref="F10:F12"/>
    <mergeCell ref="K10:K12"/>
    <mergeCell ref="M10:M12"/>
    <mergeCell ref="I10:I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2016-03-01T07:34:35Z</cp:lastPrinted>
  <dcterms:created xsi:type="dcterms:W3CDTF">2010-01-29T08:37:16Z</dcterms:created>
  <dcterms:modified xsi:type="dcterms:W3CDTF">2016-03-01T07:37:54Z</dcterms:modified>
  <cp:category/>
  <cp:version/>
  <cp:contentType/>
  <cp:contentStatus/>
</cp:coreProperties>
</file>