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31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<sst xmlns="http://schemas.openxmlformats.org/spreadsheetml/2006/main" count="67" uniqueCount="59">
  <si>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</si>
  <si>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</si>
  <si>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</si>
  <si>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</si>
  <si>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</si>
  <si>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</si>
  <si>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</si>
  <si>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</si>
  <si>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</si>
  <si>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</si>
  <si>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</si>
  <si>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</si>
  <si>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</si>
  <si>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</si>
  <si>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</si>
  <si>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</si>
  <si>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</si>
  <si>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</si>
  <si>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</si>
  <si>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</si>
  <si>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</si>
  <si>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</si>
  <si>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</si>
  <si>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</si>
  <si>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</si>
  <si>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</si>
  <si>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</si>
  <si>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</si>
  <si>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</si>
  <si>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</si>
  <si>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</si>
  <si>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</si>
  <si>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</si>
  <si>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</si>
  <si>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</si>
  <si>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</si>
  <si>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</si>
  <si>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</si>
  <si>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</si>
  <si>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</si>
  <si>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</si>
  <si>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</si>
  <si>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</si>
  <si>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</si>
  <si>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</si>
  <si>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</si>
  <si>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</si>
  <si>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по ГРС Кременець, Горинка</t>
  </si>
  <si>
    <t>Філія "УМГ "ЛЬВІВТРАНСГАЗ"</t>
  </si>
  <si>
    <t>Тернопільвького  п/м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</si>
  <si>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№РХ-1391/14</t>
    </r>
    <r>
      <rPr>
        <sz val="8"/>
        <rFont val="Arial"/>
        <family val="2"/>
        <charset val="204"/>
      </rPr>
      <t xml:space="preserve"> чинне до 18.12.17</t>
    </r>
    <r>
      <rPr>
        <b/>
        <sz val="8"/>
        <rFont val="Arial"/>
        <family val="2"/>
        <charset val="204"/>
      </rPr>
      <t xml:space="preserve"> р.</t>
    </r>
  </si>
  <si>
    <r>
      <t xml:space="preserve">газопроводу   Торжок-Долина відбір проби </t>
    </r>
    <r>
      <rPr>
        <b/>
        <sz val="11"/>
        <color theme="1"/>
        <rFont val="Times New Roman"/>
        <family val="1"/>
        <charset val="204"/>
      </rPr>
      <t>ГРС Мшанець,  маршрут №221</t>
    </r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</si>
  <si>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</si>
  <si>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</si>
  <si>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</si>
  <si>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за період з 01.13.2016р. по 31.12.2016р.</t>
  </si>
  <si>
    <t xml:space="preserve">                     переданогоТернопільським ЛВУМГ  та прийнятого  ДП "Кременець УПРГ"</t>
  </si>
  <si>
    <t>Всього</t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</si>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</sst>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31" zoomScale="90" zoomScaleNormal="100" zoomScaleSheetLayoutView="90" workbookViewId="0">
      <selection activeCell="AC47" sqref="AC47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42578125" style="1" customWidth="1"/>
    <col min="15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41" t="s">
        <v>4</v>
      </c>
    </row>
    <row r="2" spans="1:34" x14ac:dyDescent="0.25">
      <c r="A2" s="12" t="s">
        <v>48</v>
      </c>
      <c r="B2" s="2"/>
      <c r="C2" s="13"/>
      <c r="D2" s="2"/>
      <c r="F2" s="2"/>
      <c r="G2" s="2"/>
      <c r="H2" s="2"/>
      <c r="I2" s="2"/>
      <c r="J2" s="2"/>
      <c r="K2" s="101" t="s">
        <v>56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4"/>
      <c r="Y2" s="14"/>
    </row>
    <row r="3" spans="1:34" ht="13.5" customHeight="1" x14ac:dyDescent="0.25">
      <c r="A3" s="12" t="s">
        <v>49</v>
      </c>
      <c r="C3" s="3"/>
      <c r="F3" s="2"/>
      <c r="G3" s="2"/>
      <c r="H3" s="2"/>
      <c r="I3" s="2"/>
      <c r="J3" s="2"/>
      <c r="K3" s="101" t="s">
        <v>47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50</v>
      </c>
      <c r="F5" s="2"/>
      <c r="G5" s="2"/>
      <c r="H5" s="2"/>
      <c r="K5" s="3" t="s">
        <v>51</v>
      </c>
      <c r="M5" s="14"/>
      <c r="O5" s="14"/>
      <c r="P5" s="14"/>
      <c r="Q5" s="14"/>
      <c r="R5" s="14"/>
      <c r="S5" s="14"/>
      <c r="V5" s="14"/>
      <c r="W5" s="3" t="s">
        <v>55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69" t="s">
        <v>0</v>
      </c>
      <c r="B7" s="102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2" t="s">
        <v>32</v>
      </c>
      <c r="O7" s="117"/>
      <c r="P7" s="117"/>
      <c r="Q7" s="117"/>
      <c r="R7" s="117"/>
      <c r="S7" s="117"/>
      <c r="T7" s="117"/>
      <c r="U7" s="117"/>
      <c r="V7" s="117"/>
      <c r="W7" s="118"/>
      <c r="X7" s="78" t="s">
        <v>26</v>
      </c>
      <c r="Y7" s="76" t="s">
        <v>2</v>
      </c>
      <c r="Z7" s="72" t="s">
        <v>18</v>
      </c>
      <c r="AA7" s="72" t="s">
        <v>19</v>
      </c>
      <c r="AB7" s="74" t="s">
        <v>20</v>
      </c>
      <c r="AC7" s="69" t="s">
        <v>16</v>
      </c>
    </row>
    <row r="8" spans="1:34" ht="16.5" customHeight="1" thickBot="1" x14ac:dyDescent="0.3">
      <c r="A8" s="71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12" t="s">
        <v>28</v>
      </c>
      <c r="O8" s="20" t="s">
        <v>30</v>
      </c>
      <c r="P8" s="20"/>
      <c r="Q8" s="20"/>
      <c r="R8" s="20"/>
      <c r="S8" s="20"/>
      <c r="T8" s="20"/>
      <c r="U8" s="20"/>
      <c r="V8" s="20" t="s">
        <v>31</v>
      </c>
      <c r="W8" s="27"/>
      <c r="X8" s="79"/>
      <c r="Y8" s="77"/>
      <c r="Z8" s="73"/>
      <c r="AA8" s="73"/>
      <c r="AB8" s="75"/>
      <c r="AC8" s="70"/>
    </row>
    <row r="9" spans="1:34" ht="15" customHeight="1" x14ac:dyDescent="0.25">
      <c r="A9" s="71"/>
      <c r="B9" s="80" t="s">
        <v>35</v>
      </c>
      <c r="C9" s="82" t="s">
        <v>36</v>
      </c>
      <c r="D9" s="82" t="s">
        <v>37</v>
      </c>
      <c r="E9" s="82" t="s">
        <v>42</v>
      </c>
      <c r="F9" s="82" t="s">
        <v>43</v>
      </c>
      <c r="G9" s="82" t="s">
        <v>40</v>
      </c>
      <c r="H9" s="82" t="s">
        <v>44</v>
      </c>
      <c r="I9" s="82" t="s">
        <v>41</v>
      </c>
      <c r="J9" s="82" t="s">
        <v>39</v>
      </c>
      <c r="K9" s="82" t="s">
        <v>38</v>
      </c>
      <c r="L9" s="82" t="s">
        <v>45</v>
      </c>
      <c r="M9" s="84" t="s">
        <v>46</v>
      </c>
      <c r="N9" s="113"/>
      <c r="O9" s="108" t="s">
        <v>33</v>
      </c>
      <c r="P9" s="110" t="s">
        <v>10</v>
      </c>
      <c r="Q9" s="74" t="s">
        <v>11</v>
      </c>
      <c r="R9" s="80" t="s">
        <v>34</v>
      </c>
      <c r="S9" s="82" t="s">
        <v>12</v>
      </c>
      <c r="T9" s="84" t="s">
        <v>13</v>
      </c>
      <c r="U9" s="115" t="s">
        <v>29</v>
      </c>
      <c r="V9" s="82" t="s">
        <v>14</v>
      </c>
      <c r="W9" s="84" t="s">
        <v>15</v>
      </c>
      <c r="X9" s="79"/>
      <c r="Y9" s="77"/>
      <c r="Z9" s="73"/>
      <c r="AA9" s="73"/>
      <c r="AB9" s="75"/>
      <c r="AC9" s="70"/>
    </row>
    <row r="10" spans="1:34" ht="92.25" customHeight="1" x14ac:dyDescent="0.25">
      <c r="A10" s="71"/>
      <c r="B10" s="8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5"/>
      <c r="N10" s="114"/>
      <c r="O10" s="109"/>
      <c r="P10" s="111"/>
      <c r="Q10" s="75"/>
      <c r="R10" s="81"/>
      <c r="S10" s="83"/>
      <c r="T10" s="85"/>
      <c r="U10" s="116"/>
      <c r="V10" s="83"/>
      <c r="W10" s="85"/>
      <c r="X10" s="79"/>
      <c r="Y10" s="77"/>
      <c r="Z10" s="73"/>
      <c r="AA10" s="73"/>
      <c r="AB10" s="75"/>
      <c r="AC10" s="70"/>
    </row>
    <row r="11" spans="1:34" s="54" customFormat="1" x14ac:dyDescent="0.25">
      <c r="A11" s="45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7"/>
      <c r="O11" s="58">
        <v>8258.43</v>
      </c>
      <c r="P11" s="44">
        <v>34.5764</v>
      </c>
      <c r="Q11" s="59">
        <v>9.6</v>
      </c>
      <c r="R11" s="47">
        <v>9143.16</v>
      </c>
      <c r="S11" s="60">
        <v>38.28</v>
      </c>
      <c r="T11" s="61">
        <v>10.63</v>
      </c>
      <c r="U11" s="62"/>
      <c r="V11" s="44"/>
      <c r="W11" s="48"/>
      <c r="X11" s="49"/>
      <c r="Y11" s="44"/>
      <c r="Z11" s="44"/>
      <c r="AA11" s="44"/>
      <c r="AB11" s="48"/>
      <c r="AC11" s="50">
        <v>167.14400000000001</v>
      </c>
      <c r="AD11" s="51">
        <f>SUM(B11:M11)+$K$42+$N$42</f>
        <v>0</v>
      </c>
      <c r="AE11" s="52" t="str">
        <f>IF(AD11=100,"ОК"," ")</f>
        <v xml:space="preserve"> </v>
      </c>
      <c r="AF11" s="53"/>
      <c r="AG11" s="53"/>
      <c r="AH11" s="53"/>
    </row>
    <row r="12" spans="1:34" x14ac:dyDescent="0.25">
      <c r="A12" s="28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4"/>
      <c r="O12" s="18">
        <v>8258.43</v>
      </c>
      <c r="P12" s="40">
        <v>34.5764</v>
      </c>
      <c r="Q12" s="39">
        <v>9.6</v>
      </c>
      <c r="R12" s="17">
        <v>9143.16</v>
      </c>
      <c r="S12" s="18">
        <v>38.28</v>
      </c>
      <c r="T12" s="22">
        <v>10.63</v>
      </c>
      <c r="U12" s="21"/>
      <c r="V12" s="18"/>
      <c r="W12" s="22"/>
      <c r="X12" s="21"/>
      <c r="Y12" s="18"/>
      <c r="Z12" s="18"/>
      <c r="AA12" s="18"/>
      <c r="AB12" s="22"/>
      <c r="AC12" s="35">
        <v>170.78899999999999</v>
      </c>
      <c r="AD12" s="15">
        <f t="shared" ref="AD12:AD41" si="0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4"/>
      <c r="O13" s="17">
        <v>8258.43</v>
      </c>
      <c r="P13" s="18">
        <v>34.5764</v>
      </c>
      <c r="Q13" s="39">
        <v>9.6</v>
      </c>
      <c r="R13" s="17">
        <v>9143.16</v>
      </c>
      <c r="S13" s="18">
        <v>38.28</v>
      </c>
      <c r="T13" s="22">
        <v>10.63</v>
      </c>
      <c r="U13" s="21"/>
      <c r="V13" s="18"/>
      <c r="W13" s="22"/>
      <c r="X13" s="21"/>
      <c r="Y13" s="18"/>
      <c r="Z13" s="18"/>
      <c r="AA13" s="18"/>
      <c r="AB13" s="22"/>
      <c r="AC13" s="35">
        <v>172.50200000000001</v>
      </c>
      <c r="AD13" s="15">
        <f t="shared" si="0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4"/>
      <c r="O14" s="17">
        <v>8258.43</v>
      </c>
      <c r="P14" s="18">
        <v>34.5764</v>
      </c>
      <c r="Q14" s="63">
        <v>9.6</v>
      </c>
      <c r="R14" s="17">
        <v>9143.16</v>
      </c>
      <c r="S14" s="18">
        <v>38.28</v>
      </c>
      <c r="T14" s="22">
        <v>10.63</v>
      </c>
      <c r="U14" s="21"/>
      <c r="V14" s="18"/>
      <c r="W14" s="22"/>
      <c r="X14" s="21"/>
      <c r="Y14" s="18"/>
      <c r="Z14" s="18"/>
      <c r="AA14" s="18"/>
      <c r="AB14" s="22"/>
      <c r="AC14" s="35">
        <v>180.43600000000001</v>
      </c>
      <c r="AD14" s="15">
        <f t="shared" si="0"/>
        <v>0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4"/>
      <c r="O15" s="17">
        <v>8258.43</v>
      </c>
      <c r="P15" s="18">
        <v>34.5764</v>
      </c>
      <c r="Q15" s="63">
        <v>9.6</v>
      </c>
      <c r="R15" s="17">
        <v>9143.16</v>
      </c>
      <c r="S15" s="18">
        <v>38.28</v>
      </c>
      <c r="T15" s="22">
        <v>10.63</v>
      </c>
      <c r="U15" s="21"/>
      <c r="V15" s="18"/>
      <c r="W15" s="22"/>
      <c r="X15" s="21"/>
      <c r="Y15" s="18"/>
      <c r="Z15" s="18"/>
      <c r="AA15" s="18"/>
      <c r="AB15" s="22"/>
      <c r="AC15" s="35">
        <v>179.386</v>
      </c>
      <c r="AD15" s="15">
        <f t="shared" si="0"/>
        <v>0</v>
      </c>
      <c r="AE15" s="16" t="str">
        <f t="shared" si="1"/>
        <v xml:space="preserve"> </v>
      </c>
      <c r="AF15" s="8"/>
      <c r="AG15" s="8"/>
      <c r="AH15" s="8"/>
    </row>
    <row r="16" spans="1:34" s="54" customFormat="1" x14ac:dyDescent="0.25">
      <c r="A16" s="45">
        <v>6</v>
      </c>
      <c r="B16" s="46">
        <v>92.647999999999996</v>
      </c>
      <c r="C16" s="46">
        <v>3.6749999999999998</v>
      </c>
      <c r="D16" s="46">
        <v>0.93799999999999994</v>
      </c>
      <c r="E16" s="46">
        <v>0.11799999999999999</v>
      </c>
      <c r="F16" s="46">
        <v>0.158</v>
      </c>
      <c r="G16" s="46">
        <v>5.0000000000000001E-3</v>
      </c>
      <c r="H16" s="46">
        <v>3.9E-2</v>
      </c>
      <c r="I16" s="46">
        <v>3.6999999999999998E-2</v>
      </c>
      <c r="J16" s="46">
        <v>3.9E-2</v>
      </c>
      <c r="K16" s="46">
        <v>6.0000000000000001E-3</v>
      </c>
      <c r="L16" s="46">
        <v>1.194</v>
      </c>
      <c r="M16" s="46">
        <v>1.143</v>
      </c>
      <c r="N16" s="57">
        <v>0.72799999999999998</v>
      </c>
      <c r="O16" s="47">
        <v>8226.74</v>
      </c>
      <c r="P16" s="44">
        <v>34.4437</v>
      </c>
      <c r="Q16" s="48">
        <v>9.5677000000000003</v>
      </c>
      <c r="R16" s="47">
        <v>9112.4</v>
      </c>
      <c r="S16" s="44">
        <v>38.151800000000001</v>
      </c>
      <c r="T16" s="48">
        <v>10.5977</v>
      </c>
      <c r="U16" s="49">
        <v>11720.87</v>
      </c>
      <c r="V16" s="44">
        <v>49.072899999999997</v>
      </c>
      <c r="W16" s="48">
        <v>13.631399999999999</v>
      </c>
      <c r="X16" s="49"/>
      <c r="Y16" s="44"/>
      <c r="Z16" s="44"/>
      <c r="AA16" s="44"/>
      <c r="AB16" s="48"/>
      <c r="AC16" s="50">
        <v>177.62100000000001</v>
      </c>
      <c r="AD16" s="51">
        <f t="shared" si="0"/>
        <v>100</v>
      </c>
      <c r="AE16" s="52" t="str">
        <f t="shared" si="1"/>
        <v>ОК</v>
      </c>
      <c r="AF16" s="53"/>
      <c r="AG16" s="53"/>
      <c r="AH16" s="53"/>
    </row>
    <row r="17" spans="1:34" x14ac:dyDescent="0.25">
      <c r="A17" s="28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4"/>
      <c r="O17" s="17">
        <v>8226.74</v>
      </c>
      <c r="P17" s="18">
        <v>34.4437</v>
      </c>
      <c r="Q17" s="22">
        <v>9.5677000000000003</v>
      </c>
      <c r="R17" s="17">
        <v>9112.4</v>
      </c>
      <c r="S17" s="18">
        <v>38.151800000000001</v>
      </c>
      <c r="T17" s="22">
        <v>10.5977</v>
      </c>
      <c r="U17" s="21"/>
      <c r="V17" s="18"/>
      <c r="W17" s="22"/>
      <c r="X17" s="21"/>
      <c r="Y17" s="18"/>
      <c r="Z17" s="18"/>
      <c r="AA17" s="18"/>
      <c r="AB17" s="22"/>
      <c r="AC17" s="35">
        <v>184.00300000000001</v>
      </c>
      <c r="AD17" s="15">
        <f t="shared" si="0"/>
        <v>0</v>
      </c>
      <c r="AE17" s="16" t="str">
        <f t="shared" si="1"/>
        <v xml:space="preserve"> </v>
      </c>
      <c r="AF17" s="8"/>
      <c r="AG17" s="8"/>
      <c r="AH17" s="8"/>
    </row>
    <row r="18" spans="1:34" s="54" customFormat="1" x14ac:dyDescent="0.25">
      <c r="A18" s="45">
        <v>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7"/>
      <c r="O18" s="47">
        <v>8226.74</v>
      </c>
      <c r="P18" s="44">
        <v>34.4437</v>
      </c>
      <c r="Q18" s="48">
        <v>9.5677000000000003</v>
      </c>
      <c r="R18" s="47">
        <v>9112.4</v>
      </c>
      <c r="S18" s="44">
        <v>38.151800000000001</v>
      </c>
      <c r="T18" s="48">
        <v>10.5977</v>
      </c>
      <c r="U18" s="49"/>
      <c r="V18" s="44"/>
      <c r="W18" s="48"/>
      <c r="X18" s="49"/>
      <c r="Y18" s="44"/>
      <c r="Z18" s="44"/>
      <c r="AA18" s="44"/>
      <c r="AB18" s="48"/>
      <c r="AC18" s="50">
        <v>172.518</v>
      </c>
      <c r="AD18" s="51">
        <f t="shared" si="0"/>
        <v>0</v>
      </c>
      <c r="AE18" s="52" t="str">
        <f t="shared" si="1"/>
        <v xml:space="preserve"> </v>
      </c>
      <c r="AF18" s="53"/>
      <c r="AG18" s="53"/>
      <c r="AH18" s="53"/>
    </row>
    <row r="19" spans="1:34" x14ac:dyDescent="0.25">
      <c r="A19" s="28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4"/>
      <c r="O19" s="17">
        <v>8226.74</v>
      </c>
      <c r="P19" s="18">
        <v>34.4437</v>
      </c>
      <c r="Q19" s="22">
        <v>9.5677000000000003</v>
      </c>
      <c r="R19" s="17">
        <v>9112.4</v>
      </c>
      <c r="S19" s="18">
        <v>38.151800000000001</v>
      </c>
      <c r="T19" s="22">
        <v>10.5977</v>
      </c>
      <c r="U19" s="21"/>
      <c r="V19" s="18"/>
      <c r="W19" s="22"/>
      <c r="X19" s="21"/>
      <c r="Y19" s="18"/>
      <c r="Z19" s="18"/>
      <c r="AA19" s="18"/>
      <c r="AB19" s="22"/>
      <c r="AC19" s="35">
        <v>160.46700000000001</v>
      </c>
      <c r="AD19" s="15">
        <f t="shared" si="0"/>
        <v>0</v>
      </c>
      <c r="AE19" s="16" t="str">
        <f t="shared" si="1"/>
        <v xml:space="preserve"> </v>
      </c>
      <c r="AF19" s="8"/>
      <c r="AG19" s="8"/>
      <c r="AH19" s="8"/>
    </row>
    <row r="20" spans="1:34" x14ac:dyDescent="0.25">
      <c r="A20" s="28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4"/>
      <c r="O20" s="17">
        <v>8226.74</v>
      </c>
      <c r="P20" s="18">
        <v>34.4437</v>
      </c>
      <c r="Q20" s="22">
        <v>9.5677000000000003</v>
      </c>
      <c r="R20" s="17">
        <v>9112.4</v>
      </c>
      <c r="S20" s="18">
        <v>38.151800000000001</v>
      </c>
      <c r="T20" s="22">
        <v>10.5977</v>
      </c>
      <c r="U20" s="21"/>
      <c r="V20" s="18"/>
      <c r="W20" s="22"/>
      <c r="X20" s="21"/>
      <c r="Y20" s="18"/>
      <c r="Z20" s="18"/>
      <c r="AA20" s="18"/>
      <c r="AB20" s="22"/>
      <c r="AC20" s="35">
        <v>148.61699999999999</v>
      </c>
      <c r="AD20" s="15">
        <f t="shared" si="0"/>
        <v>0</v>
      </c>
      <c r="AE20" s="16" t="str">
        <f t="shared" si="1"/>
        <v xml:space="preserve"> </v>
      </c>
      <c r="AF20" s="8"/>
      <c r="AG20" s="8"/>
      <c r="AH20" s="8"/>
    </row>
    <row r="21" spans="1:34" x14ac:dyDescent="0.25">
      <c r="A21" s="28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4"/>
      <c r="O21" s="17">
        <v>8226.74</v>
      </c>
      <c r="P21" s="18">
        <v>34.4437</v>
      </c>
      <c r="Q21" s="22">
        <v>9.5677000000000003</v>
      </c>
      <c r="R21" s="17">
        <v>9112.4</v>
      </c>
      <c r="S21" s="18">
        <v>38.151800000000001</v>
      </c>
      <c r="T21" s="22">
        <v>10.5977</v>
      </c>
      <c r="U21" s="21"/>
      <c r="V21" s="18"/>
      <c r="W21" s="22"/>
      <c r="X21" s="21"/>
      <c r="Y21" s="18"/>
      <c r="Z21" s="18"/>
      <c r="AA21" s="18"/>
      <c r="AB21" s="22"/>
      <c r="AC21" s="35">
        <v>139.81399999999999</v>
      </c>
      <c r="AD21" s="15">
        <f t="shared" si="0"/>
        <v>0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8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4"/>
      <c r="O22" s="17">
        <v>8226.74</v>
      </c>
      <c r="P22" s="18">
        <v>34.4437</v>
      </c>
      <c r="Q22" s="22">
        <v>9.5677000000000003</v>
      </c>
      <c r="R22" s="17">
        <v>9112.4</v>
      </c>
      <c r="S22" s="18">
        <v>38.151800000000001</v>
      </c>
      <c r="T22" s="22">
        <v>10.5977</v>
      </c>
      <c r="U22" s="21"/>
      <c r="V22" s="18"/>
      <c r="W22" s="22"/>
      <c r="X22" s="21"/>
      <c r="Y22" s="18"/>
      <c r="Z22" s="18"/>
      <c r="AA22" s="18"/>
      <c r="AB22" s="22"/>
      <c r="AC22" s="35">
        <v>160.56299999999999</v>
      </c>
      <c r="AD22" s="15">
        <f t="shared" si="0"/>
        <v>0</v>
      </c>
      <c r="AE22" s="16" t="str">
        <f t="shared" si="1"/>
        <v xml:space="preserve"> </v>
      </c>
      <c r="AF22" s="8"/>
      <c r="AG22" s="8"/>
      <c r="AH22" s="8"/>
    </row>
    <row r="23" spans="1:34" s="54" customFormat="1" x14ac:dyDescent="0.25">
      <c r="A23" s="45">
        <v>13</v>
      </c>
      <c r="B23" s="46">
        <v>93.468000000000004</v>
      </c>
      <c r="C23" s="46">
        <v>3.2869999999999999</v>
      </c>
      <c r="D23" s="46">
        <v>0.85399999999999998</v>
      </c>
      <c r="E23" s="46">
        <v>0.11</v>
      </c>
      <c r="F23" s="46">
        <v>0.14199999999999999</v>
      </c>
      <c r="G23" s="46">
        <v>6.0000000000000001E-3</v>
      </c>
      <c r="H23" s="46">
        <v>3.3000000000000002E-2</v>
      </c>
      <c r="I23" s="46">
        <v>3.2000000000000001E-2</v>
      </c>
      <c r="J23" s="46">
        <v>1.7999999999999999E-2</v>
      </c>
      <c r="K23" s="46">
        <v>7.0000000000000001E-3</v>
      </c>
      <c r="L23" s="46">
        <v>1.113</v>
      </c>
      <c r="M23" s="46">
        <v>0.93</v>
      </c>
      <c r="N23" s="57">
        <v>0.72060000000000002</v>
      </c>
      <c r="O23" s="47">
        <v>8201</v>
      </c>
      <c r="P23" s="44">
        <v>34.3401</v>
      </c>
      <c r="Q23" s="48">
        <v>9.5388999999999999</v>
      </c>
      <c r="R23" s="47">
        <v>9086.7900000000009</v>
      </c>
      <c r="S23" s="44">
        <v>38.044600000000003</v>
      </c>
      <c r="T23" s="48">
        <v>10.5679</v>
      </c>
      <c r="U23" s="49">
        <v>11747.97</v>
      </c>
      <c r="V23" s="44">
        <v>49.186399999999999</v>
      </c>
      <c r="W23" s="48">
        <v>13.6629</v>
      </c>
      <c r="X23" s="49"/>
      <c r="Y23" s="44"/>
      <c r="Z23" s="119" t="s">
        <v>58</v>
      </c>
      <c r="AA23" s="119" t="s">
        <v>58</v>
      </c>
      <c r="AB23" s="119" t="s">
        <v>58</v>
      </c>
      <c r="AC23" s="50">
        <v>186.26600000000002</v>
      </c>
      <c r="AD23" s="51">
        <f t="shared" si="0"/>
        <v>100.00000000000001</v>
      </c>
      <c r="AE23" s="52" t="str">
        <f t="shared" si="1"/>
        <v>ОК</v>
      </c>
      <c r="AF23" s="53"/>
      <c r="AG23" s="53"/>
      <c r="AH23" s="53"/>
    </row>
    <row r="24" spans="1:34" x14ac:dyDescent="0.25">
      <c r="A24" s="28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4"/>
      <c r="O24" s="17">
        <v>8201</v>
      </c>
      <c r="P24" s="18">
        <v>34.3401</v>
      </c>
      <c r="Q24" s="22">
        <v>9.5388999999999999</v>
      </c>
      <c r="R24" s="17">
        <v>9086.7900000000009</v>
      </c>
      <c r="S24" s="18">
        <v>38.044600000000003</v>
      </c>
      <c r="T24" s="22">
        <v>10.5679</v>
      </c>
      <c r="U24" s="21"/>
      <c r="V24" s="18"/>
      <c r="W24" s="22"/>
      <c r="X24" s="21"/>
      <c r="Y24" s="18"/>
      <c r="Z24" s="18"/>
      <c r="AA24" s="18"/>
      <c r="AB24" s="22"/>
      <c r="AC24" s="35">
        <v>178.35599999999999</v>
      </c>
      <c r="AD24" s="15">
        <f t="shared" si="0"/>
        <v>0</v>
      </c>
      <c r="AE24" s="16" t="str">
        <f t="shared" si="1"/>
        <v xml:space="preserve"> </v>
      </c>
      <c r="AF24" s="8"/>
      <c r="AG24" s="8"/>
      <c r="AH24" s="8"/>
    </row>
    <row r="25" spans="1:34" s="54" customFormat="1" x14ac:dyDescent="0.25">
      <c r="A25" s="45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7"/>
      <c r="O25" s="47">
        <v>8201</v>
      </c>
      <c r="P25" s="44">
        <v>34.3401</v>
      </c>
      <c r="Q25" s="48">
        <v>9.5388999999999999</v>
      </c>
      <c r="R25" s="47">
        <v>9086.7900000000009</v>
      </c>
      <c r="S25" s="44">
        <v>38.044600000000003</v>
      </c>
      <c r="T25" s="48">
        <v>10.5679</v>
      </c>
      <c r="U25" s="49"/>
      <c r="V25" s="44"/>
      <c r="W25" s="48"/>
      <c r="X25" s="49"/>
      <c r="Y25" s="44"/>
      <c r="Z25" s="44"/>
      <c r="AA25" s="44"/>
      <c r="AB25" s="48"/>
      <c r="AC25" s="50">
        <v>175.82</v>
      </c>
      <c r="AD25" s="51">
        <f t="shared" si="0"/>
        <v>0</v>
      </c>
      <c r="AE25" s="52" t="str">
        <f t="shared" si="1"/>
        <v xml:space="preserve"> </v>
      </c>
      <c r="AF25" s="53"/>
      <c r="AG25" s="53"/>
      <c r="AH25" s="53"/>
    </row>
    <row r="26" spans="1:34" x14ac:dyDescent="0.25">
      <c r="A26" s="28">
        <v>16</v>
      </c>
      <c r="B26" s="10">
        <v>93.741</v>
      </c>
      <c r="C26" s="10">
        <v>3.2759999999999998</v>
      </c>
      <c r="D26" s="10">
        <v>0.92500000000000004</v>
      </c>
      <c r="E26" s="10">
        <v>0.13300000000000001</v>
      </c>
      <c r="F26" s="10">
        <v>0.154</v>
      </c>
      <c r="G26" s="10">
        <v>1.2E-2</v>
      </c>
      <c r="H26" s="10">
        <v>3.5000000000000003E-2</v>
      </c>
      <c r="I26" s="10">
        <v>3.1E-2</v>
      </c>
      <c r="J26" s="10">
        <v>2.3E-2</v>
      </c>
      <c r="K26" s="10">
        <v>6.0000000000000001E-3</v>
      </c>
      <c r="L26" s="10">
        <v>0.96</v>
      </c>
      <c r="M26" s="10">
        <v>0.70399999999999996</v>
      </c>
      <c r="N26" s="64">
        <v>0.71889999999999998</v>
      </c>
      <c r="O26" s="17">
        <v>8250.16</v>
      </c>
      <c r="P26" s="18">
        <v>34.541800000000002</v>
      </c>
      <c r="Q26" s="22">
        <v>9.5949000000000009</v>
      </c>
      <c r="R26" s="17">
        <v>9139.57</v>
      </c>
      <c r="S26" s="18">
        <v>38.265500000000003</v>
      </c>
      <c r="T26" s="22">
        <v>10.629300000000001</v>
      </c>
      <c r="U26" s="21">
        <v>11830.24</v>
      </c>
      <c r="V26" s="18">
        <v>49.530799999999999</v>
      </c>
      <c r="W26" s="22">
        <v>13.758599999999999</v>
      </c>
      <c r="X26" s="21"/>
      <c r="Y26" s="18"/>
      <c r="Z26" s="18"/>
      <c r="AA26" s="18"/>
      <c r="AB26" s="22"/>
      <c r="AC26" s="35">
        <v>180.73500000000001</v>
      </c>
      <c r="AD26" s="15">
        <f t="shared" si="0"/>
        <v>99.999999999999972</v>
      </c>
      <c r="AE26" s="16" t="str">
        <f t="shared" si="1"/>
        <v>ОК</v>
      </c>
      <c r="AF26" s="8"/>
      <c r="AG26" s="8"/>
      <c r="AH26" s="8"/>
    </row>
    <row r="27" spans="1:34" x14ac:dyDescent="0.25">
      <c r="A27" s="28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4"/>
      <c r="O27" s="17">
        <v>8250.16</v>
      </c>
      <c r="P27" s="18">
        <v>34.541800000000002</v>
      </c>
      <c r="Q27" s="22">
        <v>9.5949000000000009</v>
      </c>
      <c r="R27" s="17">
        <v>9139.57</v>
      </c>
      <c r="S27" s="18">
        <v>38.265500000000003</v>
      </c>
      <c r="T27" s="22">
        <v>10.629300000000001</v>
      </c>
      <c r="U27" s="21"/>
      <c r="V27" s="18"/>
      <c r="W27" s="22"/>
      <c r="X27" s="21"/>
      <c r="Y27" s="18"/>
      <c r="Z27" s="18"/>
      <c r="AA27" s="18"/>
      <c r="AB27" s="22"/>
      <c r="AC27" s="35">
        <v>180.24799999999999</v>
      </c>
      <c r="AD27" s="15">
        <f t="shared" si="0"/>
        <v>0</v>
      </c>
      <c r="AE27" s="16" t="str">
        <f t="shared" si="1"/>
        <v xml:space="preserve"> </v>
      </c>
      <c r="AF27" s="8"/>
      <c r="AG27" s="8"/>
      <c r="AH27" s="8"/>
    </row>
    <row r="28" spans="1:34" x14ac:dyDescent="0.25">
      <c r="A28" s="28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4"/>
      <c r="O28" s="17">
        <v>8250.16</v>
      </c>
      <c r="P28" s="18">
        <v>34.541800000000002</v>
      </c>
      <c r="Q28" s="22">
        <v>9.5949000000000009</v>
      </c>
      <c r="R28" s="17">
        <v>9139.57</v>
      </c>
      <c r="S28" s="18">
        <v>38.265500000000003</v>
      </c>
      <c r="T28" s="22">
        <v>10.629300000000001</v>
      </c>
      <c r="U28" s="21"/>
      <c r="V28" s="18"/>
      <c r="W28" s="22"/>
      <c r="X28" s="21"/>
      <c r="Y28" s="18"/>
      <c r="Z28" s="18"/>
      <c r="AA28" s="18"/>
      <c r="AB28" s="22"/>
      <c r="AC28" s="35">
        <v>179.38399999999999</v>
      </c>
      <c r="AD28" s="15">
        <f t="shared" si="0"/>
        <v>0</v>
      </c>
      <c r="AE28" s="16" t="str">
        <f t="shared" si="1"/>
        <v xml:space="preserve"> </v>
      </c>
      <c r="AF28" s="8"/>
      <c r="AG28" s="8"/>
      <c r="AH28" s="8"/>
    </row>
    <row r="29" spans="1:34" x14ac:dyDescent="0.25">
      <c r="A29" s="28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4"/>
      <c r="O29" s="17">
        <v>8250.16</v>
      </c>
      <c r="P29" s="18">
        <v>34.541800000000002</v>
      </c>
      <c r="Q29" s="22">
        <v>9.5949000000000009</v>
      </c>
      <c r="R29" s="17">
        <v>9139.57</v>
      </c>
      <c r="S29" s="18">
        <v>38.265500000000003</v>
      </c>
      <c r="T29" s="22">
        <v>10.629300000000001</v>
      </c>
      <c r="U29" s="21"/>
      <c r="V29" s="18"/>
      <c r="W29" s="22"/>
      <c r="X29" s="21"/>
      <c r="Y29" s="18"/>
      <c r="Z29" s="18"/>
      <c r="AA29" s="18"/>
      <c r="AB29" s="22"/>
      <c r="AC29" s="35">
        <v>175.59700000000001</v>
      </c>
      <c r="AD29" s="15">
        <f t="shared" si="0"/>
        <v>0</v>
      </c>
      <c r="AE29" s="16" t="str">
        <f t="shared" si="1"/>
        <v xml:space="preserve"> </v>
      </c>
      <c r="AF29" s="8"/>
      <c r="AG29" s="8"/>
      <c r="AH29" s="8"/>
    </row>
    <row r="30" spans="1:34" s="54" customFormat="1" x14ac:dyDescent="0.25">
      <c r="A30" s="45">
        <v>20</v>
      </c>
      <c r="B30" s="46">
        <v>95.272999999999996</v>
      </c>
      <c r="C30" s="46">
        <v>2.6219999999999999</v>
      </c>
      <c r="D30" s="46">
        <v>0.84899999999999998</v>
      </c>
      <c r="E30" s="46">
        <v>0.14099999999999999</v>
      </c>
      <c r="F30" s="46">
        <v>0.13700000000000001</v>
      </c>
      <c r="G30" s="46">
        <v>8.9999999999999993E-3</v>
      </c>
      <c r="H30" s="46">
        <v>2.5999999999999999E-2</v>
      </c>
      <c r="I30" s="46">
        <v>2.1999999999999999E-2</v>
      </c>
      <c r="J30" s="46">
        <v>1.2999999999999999E-2</v>
      </c>
      <c r="K30" s="46">
        <v>8.9999999999999993E-3</v>
      </c>
      <c r="L30" s="46">
        <v>0.69099999999999995</v>
      </c>
      <c r="M30" s="46">
        <v>0.20799999999999999</v>
      </c>
      <c r="N30" s="57">
        <v>0.70609999999999995</v>
      </c>
      <c r="O30" s="47">
        <v>8250.6200000000008</v>
      </c>
      <c r="P30" s="44">
        <v>34.543700000000001</v>
      </c>
      <c r="Q30" s="48">
        <v>9.5954999999999995</v>
      </c>
      <c r="R30" s="47">
        <v>9142.42</v>
      </c>
      <c r="S30" s="44">
        <v>38.277500000000003</v>
      </c>
      <c r="T30" s="48">
        <v>10.6326</v>
      </c>
      <c r="U30" s="49">
        <v>11940.59</v>
      </c>
      <c r="V30" s="44">
        <v>49.992899999999999</v>
      </c>
      <c r="W30" s="48">
        <v>13.886900000000001</v>
      </c>
      <c r="X30" s="49"/>
      <c r="Y30" s="44"/>
      <c r="Z30" s="44"/>
      <c r="AA30" s="44"/>
      <c r="AB30" s="48"/>
      <c r="AC30" s="50">
        <v>168.62499999999997</v>
      </c>
      <c r="AD30" s="51">
        <f t="shared" si="0"/>
        <v>100.00000000000001</v>
      </c>
      <c r="AE30" s="52" t="str">
        <f t="shared" ref="AE30" si="2">IF(AD30=100,"ОК"," ")</f>
        <v>ОК</v>
      </c>
      <c r="AF30" s="53"/>
      <c r="AG30" s="53"/>
      <c r="AH30" s="53"/>
    </row>
    <row r="31" spans="1:34" x14ac:dyDescent="0.25">
      <c r="A31" s="28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4"/>
      <c r="O31" s="17">
        <v>8250.6200000000008</v>
      </c>
      <c r="P31" s="18">
        <v>34.543700000000001</v>
      </c>
      <c r="Q31" s="22">
        <v>9.5954999999999995</v>
      </c>
      <c r="R31" s="17">
        <v>9142.42</v>
      </c>
      <c r="S31" s="18">
        <v>38.277500000000003</v>
      </c>
      <c r="T31" s="22">
        <v>10.6326</v>
      </c>
      <c r="U31" s="21"/>
      <c r="V31" s="18"/>
      <c r="W31" s="22"/>
      <c r="X31" s="21"/>
      <c r="Y31" s="18"/>
      <c r="Z31" s="18"/>
      <c r="AA31" s="18"/>
      <c r="AB31" s="22"/>
      <c r="AC31" s="35">
        <v>167.24100000000001</v>
      </c>
      <c r="AD31" s="15">
        <f t="shared" si="0"/>
        <v>0</v>
      </c>
      <c r="AE31" s="16" t="str">
        <f t="shared" si="1"/>
        <v xml:space="preserve"> </v>
      </c>
      <c r="AF31" s="8"/>
      <c r="AG31" s="8"/>
      <c r="AH31" s="8"/>
    </row>
    <row r="32" spans="1:34" s="54" customFormat="1" ht="15" customHeight="1" x14ac:dyDescent="0.25">
      <c r="A32" s="45">
        <v>22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7"/>
      <c r="O32" s="47">
        <v>8250.6200000000008</v>
      </c>
      <c r="P32" s="44">
        <v>34.543700000000001</v>
      </c>
      <c r="Q32" s="48">
        <v>9.5954999999999995</v>
      </c>
      <c r="R32" s="47">
        <v>9142.42</v>
      </c>
      <c r="S32" s="44">
        <v>38.277500000000003</v>
      </c>
      <c r="T32" s="48">
        <v>10.6326</v>
      </c>
      <c r="U32" s="49"/>
      <c r="V32" s="44"/>
      <c r="W32" s="48"/>
      <c r="X32" s="49"/>
      <c r="Y32" s="44"/>
      <c r="Z32" s="55"/>
      <c r="AA32" s="55"/>
      <c r="AB32" s="56"/>
      <c r="AC32" s="50">
        <v>175.06899999999999</v>
      </c>
      <c r="AD32" s="51">
        <f t="shared" si="0"/>
        <v>0</v>
      </c>
      <c r="AE32" s="52" t="str">
        <f t="shared" si="1"/>
        <v xml:space="preserve"> </v>
      </c>
      <c r="AF32" s="53"/>
      <c r="AG32" s="53"/>
      <c r="AH32" s="53"/>
    </row>
    <row r="33" spans="1:34" x14ac:dyDescent="0.25">
      <c r="A33" s="28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4"/>
      <c r="O33" s="17">
        <v>8250.6200000000008</v>
      </c>
      <c r="P33" s="18">
        <v>34.543700000000001</v>
      </c>
      <c r="Q33" s="22">
        <v>9.5954999999999995</v>
      </c>
      <c r="R33" s="17">
        <v>9142.42</v>
      </c>
      <c r="S33" s="18">
        <v>38.277500000000003</v>
      </c>
      <c r="T33" s="22">
        <v>10.6326</v>
      </c>
      <c r="U33" s="21"/>
      <c r="V33" s="18"/>
      <c r="W33" s="22"/>
      <c r="X33" s="21"/>
      <c r="Y33" s="18"/>
      <c r="Z33" s="18"/>
      <c r="AA33" s="18"/>
      <c r="AB33" s="22"/>
      <c r="AC33" s="35">
        <v>174.167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4"/>
      <c r="O34" s="17">
        <v>8250.6200000000008</v>
      </c>
      <c r="P34" s="18">
        <v>34.543700000000001</v>
      </c>
      <c r="Q34" s="22">
        <v>9.5954999999999995</v>
      </c>
      <c r="R34" s="17">
        <v>9142.42</v>
      </c>
      <c r="S34" s="18">
        <v>38.277500000000003</v>
      </c>
      <c r="T34" s="22">
        <v>10.6326</v>
      </c>
      <c r="U34" s="21"/>
      <c r="V34" s="18"/>
      <c r="W34" s="22"/>
      <c r="X34" s="21"/>
      <c r="Y34" s="18"/>
      <c r="Z34" s="18"/>
      <c r="AA34" s="18"/>
      <c r="AB34" s="22"/>
      <c r="AC34" s="35">
        <v>167.54800000000003</v>
      </c>
      <c r="AD34" s="15">
        <f t="shared" si="0"/>
        <v>0</v>
      </c>
      <c r="AE34" s="16" t="str">
        <f t="shared" si="1"/>
        <v xml:space="preserve"> </v>
      </c>
      <c r="AF34" s="8"/>
      <c r="AG34" s="8"/>
      <c r="AH34" s="8"/>
    </row>
    <row r="35" spans="1:34" x14ac:dyDescent="0.25">
      <c r="A35" s="28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4"/>
      <c r="O35" s="17">
        <v>8250.6200000000008</v>
      </c>
      <c r="P35" s="18">
        <v>34.543700000000001</v>
      </c>
      <c r="Q35" s="22">
        <v>9.5954999999999995</v>
      </c>
      <c r="R35" s="17">
        <v>9142.42</v>
      </c>
      <c r="S35" s="18">
        <v>38.277500000000003</v>
      </c>
      <c r="T35" s="22">
        <v>10.6326</v>
      </c>
      <c r="U35" s="21"/>
      <c r="V35" s="18"/>
      <c r="W35" s="22"/>
      <c r="X35" s="21"/>
      <c r="Y35" s="18"/>
      <c r="Z35" s="18"/>
      <c r="AA35" s="18"/>
      <c r="AB35" s="22"/>
      <c r="AC35" s="35">
        <v>167.88300000000001</v>
      </c>
      <c r="AD35" s="15">
        <f t="shared" si="0"/>
        <v>0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8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4"/>
      <c r="O36" s="17">
        <v>8250.6200000000008</v>
      </c>
      <c r="P36" s="18">
        <v>34.543700000000001</v>
      </c>
      <c r="Q36" s="22">
        <v>9.5954999999999995</v>
      </c>
      <c r="R36" s="17">
        <v>9142.42</v>
      </c>
      <c r="S36" s="18">
        <v>38.277500000000003</v>
      </c>
      <c r="T36" s="22">
        <v>10.6326</v>
      </c>
      <c r="U36" s="21"/>
      <c r="V36" s="18"/>
      <c r="W36" s="22"/>
      <c r="X36" s="21"/>
      <c r="Y36" s="18"/>
      <c r="Z36" s="18"/>
      <c r="AA36" s="18"/>
      <c r="AB36" s="22"/>
      <c r="AC36" s="35">
        <v>160.12800000000001</v>
      </c>
      <c r="AD36" s="15">
        <f t="shared" si="0"/>
        <v>0</v>
      </c>
      <c r="AE36" s="16" t="str">
        <f t="shared" si="1"/>
        <v xml:space="preserve"> </v>
      </c>
      <c r="AF36" s="8"/>
      <c r="AG36" s="8"/>
      <c r="AH36" s="8"/>
    </row>
    <row r="37" spans="1:34" s="54" customFormat="1" x14ac:dyDescent="0.25">
      <c r="A37" s="45">
        <v>27</v>
      </c>
      <c r="B37" s="46">
        <v>95.3</v>
      </c>
      <c r="C37" s="46">
        <v>2.5910000000000002</v>
      </c>
      <c r="D37" s="46">
        <v>0.84399999999999997</v>
      </c>
      <c r="E37" s="46">
        <v>0.13500000000000001</v>
      </c>
      <c r="F37" s="46">
        <v>0.13500000000000001</v>
      </c>
      <c r="G37" s="46">
        <v>2.1999999999999999E-2</v>
      </c>
      <c r="H37" s="46">
        <v>2.5999999999999999E-2</v>
      </c>
      <c r="I37" s="46">
        <v>2.3E-2</v>
      </c>
      <c r="J37" s="46">
        <v>1.2E-2</v>
      </c>
      <c r="K37" s="46">
        <v>8.9999999999999993E-3</v>
      </c>
      <c r="L37" s="46">
        <v>0.69099999999999995</v>
      </c>
      <c r="M37" s="46">
        <v>0.21199999999999999</v>
      </c>
      <c r="N37" s="57">
        <v>0.70609999999999995</v>
      </c>
      <c r="O37" s="47">
        <v>8249.3799999999992</v>
      </c>
      <c r="P37" s="44">
        <v>34.538499999999999</v>
      </c>
      <c r="Q37" s="48">
        <v>9.5939999999999994</v>
      </c>
      <c r="R37" s="47">
        <v>9141.09</v>
      </c>
      <c r="S37" s="44">
        <v>38.271900000000002</v>
      </c>
      <c r="T37" s="48">
        <v>10.6311</v>
      </c>
      <c r="U37" s="49">
        <v>11939.15</v>
      </c>
      <c r="V37" s="44">
        <v>49.986800000000002</v>
      </c>
      <c r="W37" s="48">
        <v>13.885199999999999</v>
      </c>
      <c r="X37" s="49"/>
      <c r="Y37" s="44"/>
      <c r="Z37" s="44"/>
      <c r="AA37" s="44"/>
      <c r="AB37" s="48"/>
      <c r="AC37" s="50">
        <v>157.56800000000001</v>
      </c>
      <c r="AD37" s="51">
        <f t="shared" si="0"/>
        <v>100</v>
      </c>
      <c r="AE37" s="52" t="str">
        <f t="shared" si="1"/>
        <v>ОК</v>
      </c>
      <c r="AF37" s="53"/>
      <c r="AG37" s="53"/>
      <c r="AH37" s="53"/>
    </row>
    <row r="38" spans="1:34" x14ac:dyDescent="0.25">
      <c r="A38" s="28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4"/>
      <c r="O38" s="17">
        <v>8249.3799999999992</v>
      </c>
      <c r="P38" s="18">
        <v>34.538499999999999</v>
      </c>
      <c r="Q38" s="22">
        <v>9.5939999999999994</v>
      </c>
      <c r="R38" s="17">
        <v>9141.09</v>
      </c>
      <c r="S38" s="18">
        <v>38.271900000000002</v>
      </c>
      <c r="T38" s="22">
        <v>10.6311</v>
      </c>
      <c r="U38" s="21"/>
      <c r="V38" s="18"/>
      <c r="W38" s="22"/>
      <c r="X38" s="21"/>
      <c r="Y38" s="18"/>
      <c r="Z38" s="18"/>
      <c r="AA38" s="44"/>
      <c r="AB38" s="22"/>
      <c r="AC38" s="35">
        <v>164.50900000000001</v>
      </c>
      <c r="AD38" s="15">
        <f t="shared" si="0"/>
        <v>0</v>
      </c>
      <c r="AE38" s="16" t="str">
        <f t="shared" si="1"/>
        <v xml:space="preserve"> </v>
      </c>
      <c r="AF38" s="8"/>
      <c r="AG38" s="8"/>
      <c r="AH38" s="8"/>
    </row>
    <row r="39" spans="1:34" s="54" customFormat="1" x14ac:dyDescent="0.25">
      <c r="A39" s="45">
        <v>29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7"/>
      <c r="O39" s="47">
        <v>8249.3799999999992</v>
      </c>
      <c r="P39" s="44">
        <v>34.538499999999999</v>
      </c>
      <c r="Q39" s="48">
        <v>9.5939999999999994</v>
      </c>
      <c r="R39" s="47">
        <v>9141.09</v>
      </c>
      <c r="S39" s="44">
        <v>38.271900000000002</v>
      </c>
      <c r="T39" s="48">
        <v>10.6311</v>
      </c>
      <c r="U39" s="49"/>
      <c r="V39" s="44"/>
      <c r="W39" s="48"/>
      <c r="X39" s="49"/>
      <c r="Y39" s="44"/>
      <c r="Z39" s="44"/>
      <c r="AA39" s="44"/>
      <c r="AB39" s="48"/>
      <c r="AC39" s="50">
        <v>172.68099999999998</v>
      </c>
      <c r="AD39" s="51">
        <f t="shared" si="0"/>
        <v>0</v>
      </c>
      <c r="AE39" s="52" t="str">
        <f t="shared" si="1"/>
        <v xml:space="preserve"> </v>
      </c>
      <c r="AF39" s="53"/>
      <c r="AG39" s="53"/>
      <c r="AH39" s="53"/>
    </row>
    <row r="40" spans="1:34" x14ac:dyDescent="0.25">
      <c r="A40" s="28">
        <v>30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0"/>
      <c r="N40" s="64"/>
      <c r="O40" s="17">
        <v>8249.3799999999992</v>
      </c>
      <c r="P40" s="18">
        <v>34.538499999999999</v>
      </c>
      <c r="Q40" s="22">
        <v>9.5939999999999994</v>
      </c>
      <c r="R40" s="17">
        <v>9141.09</v>
      </c>
      <c r="S40" s="18">
        <v>38.271900000000002</v>
      </c>
      <c r="T40" s="22">
        <v>10.6311</v>
      </c>
      <c r="U40" s="21"/>
      <c r="V40" s="18"/>
      <c r="W40" s="22"/>
      <c r="X40" s="21"/>
      <c r="Y40" s="18"/>
      <c r="Z40" s="18"/>
      <c r="AA40" s="18"/>
      <c r="AB40" s="22"/>
      <c r="AC40" s="35">
        <v>172.405</v>
      </c>
      <c r="AD40" s="15">
        <f t="shared" si="0"/>
        <v>0</v>
      </c>
      <c r="AE40" s="16" t="str">
        <f t="shared" si="1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65"/>
      <c r="O41" s="26">
        <v>8249.3799999999992</v>
      </c>
      <c r="P41" s="24">
        <v>34.538499999999999</v>
      </c>
      <c r="Q41" s="25">
        <v>9.5939999999999994</v>
      </c>
      <c r="R41" s="26">
        <v>9141.09</v>
      </c>
      <c r="S41" s="24">
        <v>38.271900000000002</v>
      </c>
      <c r="T41" s="25">
        <v>10.6311</v>
      </c>
      <c r="U41" s="23"/>
      <c r="V41" s="24"/>
      <c r="W41" s="25"/>
      <c r="X41" s="23"/>
      <c r="Y41" s="24"/>
      <c r="Z41" s="24"/>
      <c r="AA41" s="24"/>
      <c r="AB41" s="25"/>
      <c r="AC41" s="36">
        <v>174.18399999999997</v>
      </c>
      <c r="AD41" s="15">
        <f t="shared" si="0"/>
        <v>0</v>
      </c>
      <c r="AE41" s="16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7" t="s">
        <v>25</v>
      </c>
      <c r="B42" s="97"/>
      <c r="C42" s="97"/>
      <c r="D42" s="97"/>
      <c r="E42" s="97"/>
      <c r="F42" s="97"/>
      <c r="G42" s="97"/>
      <c r="H42" s="98"/>
      <c r="I42" s="95" t="s">
        <v>23</v>
      </c>
      <c r="J42" s="96"/>
      <c r="K42" s="37">
        <v>0</v>
      </c>
      <c r="L42" s="99" t="s">
        <v>24</v>
      </c>
      <c r="M42" s="100"/>
      <c r="N42" s="38">
        <v>0</v>
      </c>
      <c r="O42" s="90">
        <f>SUMPRODUCT(O11:O41,AC11:AC41)/SUM(AC11:AC41)</f>
        <v>8241.417551632816</v>
      </c>
      <c r="P42" s="86">
        <f>SUMPRODUCT(P11:P41,AC11:AC41)/SUM(AC11:AC41)</f>
        <v>34.505593087300475</v>
      </c>
      <c r="Q42" s="86">
        <f>SUMPRODUCT(Q11:Q41,AC11:AC41)/SUM(AC11:AC41)</f>
        <v>9.5841331238707586</v>
      </c>
      <c r="R42" s="86">
        <f>SUMPRODUCT(R11:R41,AC11:AC41)/SUM(AC11:AC41)</f>
        <v>9129.7768055527758</v>
      </c>
      <c r="S42" s="86">
        <f>SUMPRODUCT(S11:S41,AC11:AC41)/SUM(AC11:AC41)</f>
        <v>38.224451479156222</v>
      </c>
      <c r="T42" s="88">
        <f>SUMPRODUCT(T11:T41,AC11:AC41)/SUM(AC11:AC41)</f>
        <v>10.617338939820579</v>
      </c>
      <c r="U42" s="19"/>
      <c r="V42" s="9"/>
      <c r="W42" s="9"/>
      <c r="X42" s="9"/>
      <c r="Y42" s="9"/>
      <c r="Z42" s="9"/>
      <c r="AA42" s="67" t="s">
        <v>57</v>
      </c>
      <c r="AB42" s="68"/>
      <c r="AC42" s="66">
        <v>5289.634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91"/>
      <c r="P43" s="87"/>
      <c r="Q43" s="87"/>
      <c r="R43" s="87"/>
      <c r="S43" s="87"/>
      <c r="T43" s="89"/>
      <c r="U43" s="19"/>
      <c r="V43" s="5"/>
      <c r="W43" s="5"/>
      <c r="X43" s="5"/>
      <c r="Y43" s="5"/>
      <c r="Z43" s="5"/>
      <c r="AA43" s="5"/>
      <c r="AB43" s="5"/>
      <c r="AC43" s="6"/>
      <c r="AE43" s="54"/>
    </row>
    <row r="44" spans="1:34" ht="17.25" customHeight="1" x14ac:dyDescent="0.25"/>
    <row r="45" spans="1:34" x14ac:dyDescent="0.25">
      <c r="B45" s="42" t="s">
        <v>52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42" t="s">
        <v>53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42" t="s">
        <v>54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4">
    <mergeCell ref="J9:J10"/>
    <mergeCell ref="K9:K10"/>
    <mergeCell ref="L9:L10"/>
    <mergeCell ref="M9:M10"/>
    <mergeCell ref="K2:W2"/>
    <mergeCell ref="K3:W3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N7:W7"/>
    <mergeCell ref="V9:V10"/>
    <mergeCell ref="I9:I10"/>
    <mergeCell ref="S42:S43"/>
    <mergeCell ref="T42:T43"/>
    <mergeCell ref="O42:O43"/>
    <mergeCell ref="H43:N43"/>
    <mergeCell ref="I42:J42"/>
    <mergeCell ref="A42:H42"/>
    <mergeCell ref="P42:P43"/>
    <mergeCell ref="Q42:Q43"/>
    <mergeCell ref="R42:R43"/>
    <mergeCell ref="L42:M42"/>
    <mergeCell ref="AA42:AB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horizontalCentered="1"/>
  <pageMargins left="0.23" right="0.15748031496062992" top="0.35433070866141736" bottom="0.31496062992125984" header="0.38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Снигур Елена Богдановна</cp:lastModifiedBy>
  <cp:lastPrinted>2017-01-04T09:57:07Z</cp:lastPrinted>
  <dcterms:created xsi:type="dcterms:W3CDTF">2016-10-07T07:24:19Z</dcterms:created>
  <dcterms:modified xsi:type="dcterms:W3CDTF">2017-01-04T09:57:22Z</dcterms:modified>
</cp:coreProperties>
</file>