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1" i="1" l="1"/>
  <c r="AE31" i="1" s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D11" i="1"/>
  <c r="AE11" i="1" s="1"/>
  <c r="AE41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<sst xmlns="http://schemas.openxmlformats.org/spreadsheetml/2006/main" count="67" uniqueCount="59">
  <si>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</si>
  <si>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</si>
  <si>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</si>
  <si>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</si>
  <si>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</si>
  <si>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</si>
  <si>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</si>
  <si>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</si>
  <si>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</si>
  <si>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</si>
  <si>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</si>
  <si>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</si>
  <si>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</si>
  <si>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</si>
  <si>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</si>
  <si>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</si>
  <si>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</si>
  <si>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</si>
  <si>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</si>
  <si>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</si>
  <si>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</si>
  <si>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</si>
  <si>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</si>
  <si>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</si>
  <si>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</si>
  <si>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</si>
  <si>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</si>
  <si>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</si>
  <si>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</si>
  <si>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</si>
  <si>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</si>
  <si>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</si>
  <si>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</si>
  <si>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</si>
  <si>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</si>
  <si>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</si>
  <si>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</si>
  <si>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</si>
  <si>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</si>
  <si>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</si>
  <si>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</si>
  <si>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</si>
  <si>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</si>
  <si>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</si>
  <si>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</si>
  <si>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</si>
  <si>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</si>
  <si>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Тернопільським ЛВУМГ та прийнятого ДП "Кременець УПРГ"</t>
  </si>
  <si>
    <t>Філія "УМГ "ЛЬВІВТРАНСГАЗ"</t>
  </si>
  <si>
    <t>Тернопільським  п/м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</si>
  <si>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РХ-1391/14</t>
    </r>
    <r>
      <rPr>
        <sz val="8"/>
        <rFont val="Arial"/>
        <family val="2"/>
        <charset val="204"/>
      </rPr>
      <t xml:space="preserve"> чинне до 18.12.17</t>
    </r>
    <r>
      <rPr>
        <b/>
        <sz val="8"/>
        <rFont val="Arial"/>
        <family val="2"/>
        <charset val="204"/>
      </rPr>
      <t>р.</t>
    </r>
  </si>
  <si>
    <r>
      <t xml:space="preserve">газопроводу    КЗУ І , місце відбору газу </t>
    </r>
    <r>
      <rPr>
        <b/>
        <sz val="11"/>
        <color theme="1"/>
        <rFont val="Times New Roman"/>
        <family val="1"/>
        <charset val="204"/>
      </rPr>
      <t xml:space="preserve"> ГРС Тернопіль, маршрут №222        </t>
    </r>
    <r>
      <rPr>
        <sz val="11"/>
        <color theme="1"/>
        <rFont val="Times New Roman"/>
        <family val="1"/>
        <charset val="204"/>
      </rPr>
      <t xml:space="preserve">                            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</si>
  <si>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</si>
  <si>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</si>
  <si>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</si>
  <si>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за період з 01.12.2016р. по 31.12.2016р.</t>
  </si>
  <si>
    <t>Всього</t>
  </si>
  <si>
    <t>не вияв</t>
  </si>
  <si>
    <t>по ГРС Почаїв ВОГ№2 "на с. Лідихів".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</si>
</sst>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2" zoomScale="90" zoomScaleNormal="100" zoomScaleSheetLayoutView="90" workbookViewId="0">
      <selection activeCell="F33" sqref="F3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55" t="s">
        <v>4</v>
      </c>
    </row>
    <row r="2" spans="1:34" x14ac:dyDescent="0.25">
      <c r="A2" s="12" t="s">
        <v>48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2" t="s">
        <v>49</v>
      </c>
      <c r="C3" s="3"/>
      <c r="F3" s="2"/>
      <c r="G3" s="2"/>
      <c r="H3" s="2"/>
      <c r="I3" s="2"/>
      <c r="J3" s="2"/>
      <c r="K3" s="15" t="s">
        <v>58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50</v>
      </c>
      <c r="F5" s="2"/>
      <c r="G5" s="2"/>
      <c r="H5" s="2"/>
      <c r="K5" s="3" t="s">
        <v>51</v>
      </c>
      <c r="M5" s="14"/>
      <c r="O5" s="14"/>
      <c r="P5" s="14"/>
      <c r="Q5" s="14"/>
      <c r="R5" s="14"/>
      <c r="S5" s="14"/>
      <c r="V5" s="14"/>
      <c r="W5" s="3" t="s">
        <v>55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9" t="s">
        <v>0</v>
      </c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1" t="s">
        <v>32</v>
      </c>
      <c r="O7" s="101"/>
      <c r="P7" s="101"/>
      <c r="Q7" s="101"/>
      <c r="R7" s="101"/>
      <c r="S7" s="101"/>
      <c r="T7" s="101"/>
      <c r="U7" s="101"/>
      <c r="V7" s="101"/>
      <c r="W7" s="102"/>
      <c r="X7" s="116" t="s">
        <v>26</v>
      </c>
      <c r="Y7" s="114" t="s">
        <v>2</v>
      </c>
      <c r="Z7" s="112" t="s">
        <v>18</v>
      </c>
      <c r="AA7" s="112" t="s">
        <v>19</v>
      </c>
      <c r="AB7" s="81" t="s">
        <v>20</v>
      </c>
      <c r="AC7" s="109" t="s">
        <v>16</v>
      </c>
    </row>
    <row r="8" spans="1:34" ht="16.5" customHeight="1" thickBot="1" x14ac:dyDescent="0.3">
      <c r="A8" s="111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87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8"/>
      <c r="X8" s="117"/>
      <c r="Y8" s="115"/>
      <c r="Z8" s="113"/>
      <c r="AA8" s="113"/>
      <c r="AB8" s="82"/>
      <c r="AC8" s="110"/>
    </row>
    <row r="9" spans="1:34" ht="15" customHeight="1" x14ac:dyDescent="0.25">
      <c r="A9" s="111"/>
      <c r="B9" s="83" t="s">
        <v>35</v>
      </c>
      <c r="C9" s="85" t="s">
        <v>36</v>
      </c>
      <c r="D9" s="85" t="s">
        <v>37</v>
      </c>
      <c r="E9" s="85" t="s">
        <v>42</v>
      </c>
      <c r="F9" s="85" t="s">
        <v>43</v>
      </c>
      <c r="G9" s="85" t="s">
        <v>40</v>
      </c>
      <c r="H9" s="85" t="s">
        <v>44</v>
      </c>
      <c r="I9" s="85" t="s">
        <v>41</v>
      </c>
      <c r="J9" s="85" t="s">
        <v>39</v>
      </c>
      <c r="K9" s="85" t="s">
        <v>38</v>
      </c>
      <c r="L9" s="85" t="s">
        <v>45</v>
      </c>
      <c r="M9" s="69" t="s">
        <v>46</v>
      </c>
      <c r="N9" s="88"/>
      <c r="O9" s="77" t="s">
        <v>33</v>
      </c>
      <c r="P9" s="79" t="s">
        <v>10</v>
      </c>
      <c r="Q9" s="81" t="s">
        <v>11</v>
      </c>
      <c r="R9" s="83" t="s">
        <v>34</v>
      </c>
      <c r="S9" s="85" t="s">
        <v>12</v>
      </c>
      <c r="T9" s="69" t="s">
        <v>13</v>
      </c>
      <c r="U9" s="90" t="s">
        <v>29</v>
      </c>
      <c r="V9" s="85" t="s">
        <v>14</v>
      </c>
      <c r="W9" s="69" t="s">
        <v>15</v>
      </c>
      <c r="X9" s="117"/>
      <c r="Y9" s="115"/>
      <c r="Z9" s="113"/>
      <c r="AA9" s="113"/>
      <c r="AB9" s="82"/>
      <c r="AC9" s="110"/>
    </row>
    <row r="10" spans="1:34" ht="92.25" customHeight="1" x14ac:dyDescent="0.25">
      <c r="A10" s="111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70"/>
      <c r="N10" s="89"/>
      <c r="O10" s="78"/>
      <c r="P10" s="80"/>
      <c r="Q10" s="82"/>
      <c r="R10" s="84"/>
      <c r="S10" s="86"/>
      <c r="T10" s="70"/>
      <c r="U10" s="91"/>
      <c r="V10" s="86"/>
      <c r="W10" s="70"/>
      <c r="X10" s="117"/>
      <c r="Y10" s="115"/>
      <c r="Z10" s="113"/>
      <c r="AA10" s="113"/>
      <c r="AB10" s="82"/>
      <c r="AC10" s="110"/>
      <c r="AD10" s="52"/>
    </row>
    <row r="11" spans="1:34" s="52" customFormat="1" x14ac:dyDescent="0.25">
      <c r="A11" s="42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56"/>
      <c r="O11" s="57">
        <v>8221.15</v>
      </c>
      <c r="P11" s="45">
        <v>34.420499999999997</v>
      </c>
      <c r="Q11" s="58">
        <v>9.56</v>
      </c>
      <c r="R11" s="44">
        <v>9106.34</v>
      </c>
      <c r="S11" s="59">
        <v>38.130000000000003</v>
      </c>
      <c r="T11" s="60">
        <v>10.59</v>
      </c>
      <c r="U11" s="61"/>
      <c r="V11" s="45"/>
      <c r="W11" s="46"/>
      <c r="X11" s="47"/>
      <c r="Y11" s="45"/>
      <c r="Z11" s="45"/>
      <c r="AA11" s="45"/>
      <c r="AB11" s="46"/>
      <c r="AC11" s="48">
        <v>20.951000000000001</v>
      </c>
      <c r="AD11" s="49">
        <f>SUM(B11:M11)+$K$42+$N$42</f>
        <v>0</v>
      </c>
      <c r="AE11" s="50" t="str">
        <f>IF(AD11=100,"ОК"," ")</f>
        <v xml:space="preserve"> </v>
      </c>
      <c r="AF11" s="51"/>
      <c r="AG11" s="51"/>
      <c r="AH11" s="51"/>
    </row>
    <row r="12" spans="1:34" x14ac:dyDescent="0.25">
      <c r="A12" s="2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4"/>
      <c r="O12" s="19">
        <v>8221.15</v>
      </c>
      <c r="P12" s="41">
        <v>34.420499999999997</v>
      </c>
      <c r="Q12" s="40">
        <v>9.56</v>
      </c>
      <c r="R12" s="18">
        <v>9106.34</v>
      </c>
      <c r="S12" s="19">
        <v>38.130000000000003</v>
      </c>
      <c r="T12" s="23">
        <v>10.59</v>
      </c>
      <c r="U12" s="22"/>
      <c r="V12" s="19"/>
      <c r="W12" s="23"/>
      <c r="X12" s="22"/>
      <c r="Y12" s="19"/>
      <c r="Z12" s="19"/>
      <c r="AA12" s="19"/>
      <c r="AB12" s="23"/>
      <c r="AC12" s="36">
        <v>20.646000000000001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4"/>
      <c r="O13" s="18">
        <v>8221.15</v>
      </c>
      <c r="P13" s="19">
        <v>34.420499999999997</v>
      </c>
      <c r="Q13" s="40">
        <v>9.56</v>
      </c>
      <c r="R13" s="18">
        <v>9106.34</v>
      </c>
      <c r="S13" s="19">
        <v>38.130000000000003</v>
      </c>
      <c r="T13" s="23">
        <v>10.59</v>
      </c>
      <c r="U13" s="22"/>
      <c r="V13" s="19"/>
      <c r="W13" s="23"/>
      <c r="X13" s="22"/>
      <c r="Y13" s="19"/>
      <c r="Z13" s="19"/>
      <c r="AA13" s="19"/>
      <c r="AB13" s="23"/>
      <c r="AC13" s="36">
        <v>21.914000000000001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4"/>
      <c r="O14" s="18">
        <v>8221.15</v>
      </c>
      <c r="P14" s="19">
        <v>34.420499999999997</v>
      </c>
      <c r="Q14" s="23">
        <v>9.56</v>
      </c>
      <c r="R14" s="18">
        <v>9106.34</v>
      </c>
      <c r="S14" s="19">
        <v>38.130000000000003</v>
      </c>
      <c r="T14" s="23">
        <v>10.59</v>
      </c>
      <c r="U14" s="22"/>
      <c r="V14" s="19"/>
      <c r="W14" s="23"/>
      <c r="X14" s="22"/>
      <c r="Y14" s="19"/>
      <c r="Z14" s="19"/>
      <c r="AA14" s="19"/>
      <c r="AB14" s="23"/>
      <c r="AC14" s="36">
        <v>22.388999999999999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4"/>
      <c r="O15" s="18">
        <v>8221.15</v>
      </c>
      <c r="P15" s="19">
        <v>34.420499999999997</v>
      </c>
      <c r="Q15" s="23">
        <v>9.56</v>
      </c>
      <c r="R15" s="18">
        <v>9106.34</v>
      </c>
      <c r="S15" s="19">
        <v>38.130000000000003</v>
      </c>
      <c r="T15" s="23">
        <v>10.59</v>
      </c>
      <c r="U15" s="22"/>
      <c r="V15" s="19"/>
      <c r="W15" s="23"/>
      <c r="X15" s="22"/>
      <c r="Y15" s="19"/>
      <c r="Z15" s="19"/>
      <c r="AA15" s="19"/>
      <c r="AB15" s="23"/>
      <c r="AC15" s="36">
        <v>23.05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s="52" customFormat="1" x14ac:dyDescent="0.25">
      <c r="A16" s="42">
        <v>6</v>
      </c>
      <c r="B16" s="43">
        <v>93.108999999999995</v>
      </c>
      <c r="C16" s="43">
        <v>3.4359999999999999</v>
      </c>
      <c r="D16" s="43">
        <v>0.89200000000000002</v>
      </c>
      <c r="E16" s="43">
        <v>0.115</v>
      </c>
      <c r="F16" s="43">
        <v>0.14799999999999999</v>
      </c>
      <c r="G16" s="43">
        <v>4.0000000000000001E-3</v>
      </c>
      <c r="H16" s="43">
        <v>3.5999999999999997E-2</v>
      </c>
      <c r="I16" s="43">
        <v>3.5000000000000003E-2</v>
      </c>
      <c r="J16" s="43">
        <v>3.3000000000000002E-2</v>
      </c>
      <c r="K16" s="43">
        <v>7.0000000000000001E-3</v>
      </c>
      <c r="L16" s="43">
        <v>1.149</v>
      </c>
      <c r="M16" s="43">
        <v>1.036</v>
      </c>
      <c r="N16" s="56">
        <v>0.72399999999999998</v>
      </c>
      <c r="O16" s="44">
        <v>8212.3700000000008</v>
      </c>
      <c r="P16" s="45">
        <v>34.383499999999998</v>
      </c>
      <c r="Q16" s="46">
        <v>9.5510000000000002</v>
      </c>
      <c r="R16" s="44">
        <v>9097.4699999999993</v>
      </c>
      <c r="S16" s="45">
        <v>38.089300000000001</v>
      </c>
      <c r="T16" s="46">
        <v>10.580399999999999</v>
      </c>
      <c r="U16" s="47">
        <v>11733.6</v>
      </c>
      <c r="V16" s="45">
        <v>49.126199999999997</v>
      </c>
      <c r="W16" s="46">
        <v>13.6462</v>
      </c>
      <c r="X16" s="47">
        <v>-7.1</v>
      </c>
      <c r="Y16" s="45">
        <v>-9.5</v>
      </c>
      <c r="Z16" s="45"/>
      <c r="AA16" s="45"/>
      <c r="AB16" s="46"/>
      <c r="AC16" s="48">
        <v>22.981000000000002</v>
      </c>
      <c r="AD16" s="49">
        <f t="shared" si="0"/>
        <v>99.999999999999986</v>
      </c>
      <c r="AE16" s="50" t="str">
        <f t="shared" si="1"/>
        <v>ОК</v>
      </c>
      <c r="AF16" s="51"/>
      <c r="AG16" s="51"/>
      <c r="AH16" s="51"/>
    </row>
    <row r="17" spans="1:34" x14ac:dyDescent="0.25">
      <c r="A17" s="2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4"/>
      <c r="O17" s="18">
        <v>8212.3700000000008</v>
      </c>
      <c r="P17" s="19">
        <v>34.383499999999998</v>
      </c>
      <c r="Q17" s="23">
        <v>9.5510000000000002</v>
      </c>
      <c r="R17" s="18">
        <v>9097.4699999999993</v>
      </c>
      <c r="S17" s="19">
        <v>38.089300000000001</v>
      </c>
      <c r="T17" s="23">
        <v>10.580399999999999</v>
      </c>
      <c r="U17" s="22"/>
      <c r="V17" s="19"/>
      <c r="W17" s="23"/>
      <c r="X17" s="22"/>
      <c r="Y17" s="19"/>
      <c r="Z17" s="19"/>
      <c r="AA17" s="19"/>
      <c r="AB17" s="23"/>
      <c r="AC17" s="36">
        <v>23.442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52" customFormat="1" ht="16.5" customHeight="1" x14ac:dyDescent="0.25">
      <c r="A18" s="42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6"/>
      <c r="O18" s="44">
        <v>8212.3700000000008</v>
      </c>
      <c r="P18" s="45">
        <v>34.383499999999998</v>
      </c>
      <c r="Q18" s="46">
        <v>9.5510000000000002</v>
      </c>
      <c r="R18" s="44">
        <v>9097.4699999999993</v>
      </c>
      <c r="S18" s="45">
        <v>38.089300000000001</v>
      </c>
      <c r="T18" s="46">
        <v>10.580399999999999</v>
      </c>
      <c r="U18" s="47"/>
      <c r="V18" s="45"/>
      <c r="W18" s="46"/>
      <c r="X18" s="47"/>
      <c r="Y18" s="45"/>
      <c r="Z18" s="45"/>
      <c r="AA18" s="45"/>
      <c r="AB18" s="46"/>
      <c r="AC18" s="48">
        <v>21.821000000000002</v>
      </c>
      <c r="AD18" s="49">
        <f t="shared" si="0"/>
        <v>0</v>
      </c>
      <c r="AE18" s="50" t="str">
        <f t="shared" si="1"/>
        <v xml:space="preserve"> </v>
      </c>
      <c r="AF18" s="51"/>
      <c r="AG18" s="51"/>
      <c r="AH18" s="51"/>
    </row>
    <row r="19" spans="1:34" s="52" customFormat="1" x14ac:dyDescent="0.25">
      <c r="A19" s="42">
        <v>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56"/>
      <c r="O19" s="44">
        <v>8212.3700000000008</v>
      </c>
      <c r="P19" s="45">
        <v>34.383499999999998</v>
      </c>
      <c r="Q19" s="46">
        <v>9.5510000000000002</v>
      </c>
      <c r="R19" s="44">
        <v>9097.4699999999993</v>
      </c>
      <c r="S19" s="45">
        <v>38.089300000000001</v>
      </c>
      <c r="T19" s="46">
        <v>10.580399999999999</v>
      </c>
      <c r="U19" s="47"/>
      <c r="V19" s="45"/>
      <c r="W19" s="46"/>
      <c r="X19" s="47"/>
      <c r="Y19" s="45"/>
      <c r="Z19" s="45"/>
      <c r="AA19" s="45"/>
      <c r="AB19" s="46"/>
      <c r="AC19" s="48">
        <v>20.331</v>
      </c>
      <c r="AD19" s="49">
        <f t="shared" si="0"/>
        <v>0</v>
      </c>
      <c r="AE19" s="50" t="str">
        <f t="shared" si="1"/>
        <v xml:space="preserve"> </v>
      </c>
      <c r="AF19" s="51"/>
      <c r="AG19" s="51"/>
      <c r="AH19" s="51"/>
    </row>
    <row r="20" spans="1:34" x14ac:dyDescent="0.25">
      <c r="A20" s="2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4"/>
      <c r="O20" s="18">
        <v>8212.3700000000008</v>
      </c>
      <c r="P20" s="19">
        <v>34.383499999999998</v>
      </c>
      <c r="Q20" s="23">
        <v>9.5510000000000002</v>
      </c>
      <c r="R20" s="18">
        <v>9097.4699999999993</v>
      </c>
      <c r="S20" s="19">
        <v>38.089300000000001</v>
      </c>
      <c r="T20" s="23">
        <v>10.580399999999999</v>
      </c>
      <c r="U20" s="22"/>
      <c r="V20" s="19"/>
      <c r="W20" s="23"/>
      <c r="X20" s="22"/>
      <c r="Y20" s="19"/>
      <c r="Z20" s="19"/>
      <c r="AA20" s="19"/>
      <c r="AB20" s="23"/>
      <c r="AC20" s="36">
        <v>19.079000000000001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9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4"/>
      <c r="O21" s="18">
        <v>8212.3700000000008</v>
      </c>
      <c r="P21" s="19">
        <v>34.383499999999998</v>
      </c>
      <c r="Q21" s="23">
        <v>9.5510000000000002</v>
      </c>
      <c r="R21" s="18">
        <v>9097.4699999999993</v>
      </c>
      <c r="S21" s="19">
        <v>38.089300000000001</v>
      </c>
      <c r="T21" s="23">
        <v>10.580399999999999</v>
      </c>
      <c r="U21" s="22"/>
      <c r="V21" s="19"/>
      <c r="W21" s="23"/>
      <c r="X21" s="22"/>
      <c r="Y21" s="19"/>
      <c r="Z21" s="19"/>
      <c r="AA21" s="19"/>
      <c r="AB21" s="23"/>
      <c r="AC21" s="36">
        <v>17.161999999999999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9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4"/>
      <c r="O22" s="18">
        <v>8212.3700000000008</v>
      </c>
      <c r="P22" s="19">
        <v>34.383499999999998</v>
      </c>
      <c r="Q22" s="23">
        <v>9.5510000000000002</v>
      </c>
      <c r="R22" s="18">
        <v>9097.4699999999993</v>
      </c>
      <c r="S22" s="19">
        <v>38.089300000000001</v>
      </c>
      <c r="T22" s="23">
        <v>10.580399999999999</v>
      </c>
      <c r="U22" s="22"/>
      <c r="V22" s="19"/>
      <c r="W22" s="23"/>
      <c r="X22" s="22"/>
      <c r="Y22" s="19"/>
      <c r="Z22" s="19"/>
      <c r="AA22" s="19"/>
      <c r="AB22" s="23"/>
      <c r="AC22" s="36">
        <v>19.954000000000001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s="52" customFormat="1" x14ac:dyDescent="0.25">
      <c r="A23" s="42">
        <v>13</v>
      </c>
      <c r="B23" s="43">
        <v>93.304000000000002</v>
      </c>
      <c r="C23" s="43">
        <v>3.3559999999999999</v>
      </c>
      <c r="D23" s="43">
        <v>0.86899999999999999</v>
      </c>
      <c r="E23" s="43">
        <v>0.112</v>
      </c>
      <c r="F23" s="43">
        <v>0.14699999999999999</v>
      </c>
      <c r="G23" s="43">
        <v>7.0000000000000001E-3</v>
      </c>
      <c r="H23" s="43">
        <v>3.5000000000000003E-2</v>
      </c>
      <c r="I23" s="43">
        <v>3.3000000000000002E-2</v>
      </c>
      <c r="J23" s="43">
        <v>3.1E-2</v>
      </c>
      <c r="K23" s="43">
        <v>0.01</v>
      </c>
      <c r="L23" s="43">
        <v>1.145</v>
      </c>
      <c r="M23" s="43">
        <v>0.95099999999999996</v>
      </c>
      <c r="N23" s="56">
        <v>0.72219999999999995</v>
      </c>
      <c r="O23" s="44">
        <v>8209.99</v>
      </c>
      <c r="P23" s="45">
        <v>34.373600000000003</v>
      </c>
      <c r="Q23" s="46">
        <v>9.5481999999999996</v>
      </c>
      <c r="R23" s="44">
        <v>9095.19</v>
      </c>
      <c r="S23" s="45">
        <v>38.079700000000003</v>
      </c>
      <c r="T23" s="46">
        <v>10.5777</v>
      </c>
      <c r="U23" s="47">
        <v>11745.76</v>
      </c>
      <c r="V23" s="45">
        <v>49.177199999999999</v>
      </c>
      <c r="W23" s="46">
        <v>13.660299999999999</v>
      </c>
      <c r="X23" s="47">
        <v>-13.1</v>
      </c>
      <c r="Y23" s="45">
        <v>-13.2</v>
      </c>
      <c r="Z23" s="45"/>
      <c r="AA23" s="45"/>
      <c r="AB23" s="46"/>
      <c r="AC23" s="48">
        <v>23.327000000000002</v>
      </c>
      <c r="AD23" s="49">
        <f t="shared" si="0"/>
        <v>100</v>
      </c>
      <c r="AE23" s="50" t="str">
        <f t="shared" si="1"/>
        <v>ОК</v>
      </c>
      <c r="AF23" s="51"/>
      <c r="AG23" s="51"/>
      <c r="AH23" s="51"/>
    </row>
    <row r="24" spans="1:34" x14ac:dyDescent="0.25">
      <c r="A24" s="29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4"/>
      <c r="O24" s="18">
        <v>8209.99</v>
      </c>
      <c r="P24" s="19">
        <v>34.373600000000003</v>
      </c>
      <c r="Q24" s="23">
        <v>9.5481999999999996</v>
      </c>
      <c r="R24" s="18">
        <v>9095.19</v>
      </c>
      <c r="S24" s="19">
        <v>38.079700000000003</v>
      </c>
      <c r="T24" s="23">
        <v>10.5777</v>
      </c>
      <c r="U24" s="22"/>
      <c r="V24" s="19"/>
      <c r="W24" s="23"/>
      <c r="X24" s="22"/>
      <c r="Y24" s="19"/>
      <c r="Z24" s="19"/>
      <c r="AA24" s="19"/>
      <c r="AB24" s="23"/>
      <c r="AC24" s="36">
        <v>23.31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52" customFormat="1" ht="15" customHeight="1" x14ac:dyDescent="0.25">
      <c r="A25" s="42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6"/>
      <c r="O25" s="44">
        <v>8209.99</v>
      </c>
      <c r="P25" s="45">
        <v>34.373600000000003</v>
      </c>
      <c r="Q25" s="46">
        <v>9.5481999999999996</v>
      </c>
      <c r="R25" s="44">
        <v>9095.19</v>
      </c>
      <c r="S25" s="45">
        <v>38.079700000000003</v>
      </c>
      <c r="T25" s="46">
        <v>10.5777</v>
      </c>
      <c r="U25" s="47"/>
      <c r="V25" s="45"/>
      <c r="W25" s="46"/>
      <c r="X25" s="47"/>
      <c r="Y25" s="45"/>
      <c r="Z25" s="62"/>
      <c r="AA25" s="62"/>
      <c r="AB25" s="63"/>
      <c r="AC25" s="48">
        <v>22.196999999999999</v>
      </c>
      <c r="AD25" s="49">
        <f t="shared" si="0"/>
        <v>0</v>
      </c>
      <c r="AE25" s="50" t="str">
        <f t="shared" si="1"/>
        <v xml:space="preserve"> </v>
      </c>
      <c r="AF25" s="51"/>
      <c r="AG25" s="51"/>
      <c r="AH25" s="51"/>
    </row>
    <row r="26" spans="1:34" x14ac:dyDescent="0.25">
      <c r="A26" s="29">
        <v>16</v>
      </c>
      <c r="B26" s="10">
        <v>90.695999999999998</v>
      </c>
      <c r="C26" s="10">
        <v>4.5620000000000003</v>
      </c>
      <c r="D26" s="10">
        <v>0.98</v>
      </c>
      <c r="E26" s="10">
        <v>0.115</v>
      </c>
      <c r="F26" s="10">
        <v>0.16200000000000001</v>
      </c>
      <c r="G26" s="10">
        <v>1.2E-2</v>
      </c>
      <c r="H26" s="10">
        <v>4.2000000000000003E-2</v>
      </c>
      <c r="I26" s="10">
        <v>4.2999999999999997E-2</v>
      </c>
      <c r="J26" s="10">
        <v>4.1000000000000002E-2</v>
      </c>
      <c r="K26" s="10">
        <v>7.0000000000000001E-3</v>
      </c>
      <c r="L26" s="10">
        <v>1.4670000000000001</v>
      </c>
      <c r="M26" s="10">
        <v>1.873</v>
      </c>
      <c r="N26" s="64">
        <v>0.74399999999999999</v>
      </c>
      <c r="O26" s="18">
        <v>8212.19</v>
      </c>
      <c r="P26" s="19">
        <v>34.382800000000003</v>
      </c>
      <c r="Q26" s="23">
        <v>9.5508000000000006</v>
      </c>
      <c r="R26" s="18">
        <v>9093.69</v>
      </c>
      <c r="S26" s="19">
        <v>38.073500000000003</v>
      </c>
      <c r="T26" s="23">
        <v>10.576000000000001</v>
      </c>
      <c r="U26" s="22">
        <v>11570.04</v>
      </c>
      <c r="V26" s="19">
        <v>48.441400000000002</v>
      </c>
      <c r="W26" s="23">
        <v>13.456</v>
      </c>
      <c r="X26" s="22">
        <v>-7</v>
      </c>
      <c r="Y26" s="19">
        <v>-8.5</v>
      </c>
      <c r="Z26" s="19"/>
      <c r="AA26" s="19"/>
      <c r="AB26" s="23"/>
      <c r="AC26" s="36">
        <v>23.867999999999999</v>
      </c>
      <c r="AD26" s="16">
        <f t="shared" si="0"/>
        <v>100.00000000000001</v>
      </c>
      <c r="AE26" s="17" t="str">
        <f t="shared" si="1"/>
        <v>ОК</v>
      </c>
      <c r="AF26" s="8"/>
      <c r="AG26" s="8"/>
      <c r="AH26" s="8"/>
    </row>
    <row r="27" spans="1:34" x14ac:dyDescent="0.25">
      <c r="A27" s="29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4"/>
      <c r="O27" s="18">
        <v>8212.19</v>
      </c>
      <c r="P27" s="19">
        <v>34.382800000000003</v>
      </c>
      <c r="Q27" s="23">
        <v>9.5508000000000006</v>
      </c>
      <c r="R27" s="18">
        <v>9093.69</v>
      </c>
      <c r="S27" s="19">
        <v>38.073500000000003</v>
      </c>
      <c r="T27" s="23">
        <v>10.576000000000001</v>
      </c>
      <c r="U27" s="22"/>
      <c r="V27" s="19"/>
      <c r="W27" s="23"/>
      <c r="X27" s="22"/>
      <c r="Y27" s="19"/>
      <c r="Z27" s="19"/>
      <c r="AA27" s="19"/>
      <c r="AB27" s="23"/>
      <c r="AC27" s="36">
        <v>23.7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9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4"/>
      <c r="O28" s="18">
        <v>8212.19</v>
      </c>
      <c r="P28" s="19">
        <v>34.382800000000003</v>
      </c>
      <c r="Q28" s="23">
        <v>9.5508000000000006</v>
      </c>
      <c r="R28" s="18">
        <v>9093.69</v>
      </c>
      <c r="S28" s="19">
        <v>38.073500000000003</v>
      </c>
      <c r="T28" s="23">
        <v>10.576000000000001</v>
      </c>
      <c r="U28" s="22"/>
      <c r="V28" s="19"/>
      <c r="W28" s="23"/>
      <c r="X28" s="22"/>
      <c r="Y28" s="19"/>
      <c r="Z28" s="19"/>
      <c r="AA28" s="19"/>
      <c r="AB28" s="23"/>
      <c r="AC28" s="36">
        <v>23.931000000000001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9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4"/>
      <c r="O29" s="18">
        <v>8212.19</v>
      </c>
      <c r="P29" s="19">
        <v>34.382800000000003</v>
      </c>
      <c r="Q29" s="23">
        <v>9.5508000000000006</v>
      </c>
      <c r="R29" s="18">
        <v>9093.69</v>
      </c>
      <c r="S29" s="19">
        <v>38.073500000000003</v>
      </c>
      <c r="T29" s="23">
        <v>10.576000000000001</v>
      </c>
      <c r="U29" s="22"/>
      <c r="V29" s="19"/>
      <c r="W29" s="23"/>
      <c r="X29" s="22"/>
      <c r="Y29" s="19"/>
      <c r="Z29" s="19"/>
      <c r="AA29" s="19"/>
      <c r="AB29" s="23"/>
      <c r="AC29" s="36">
        <v>23.832999999999998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s="52" customFormat="1" x14ac:dyDescent="0.25">
      <c r="A30" s="42">
        <v>20</v>
      </c>
      <c r="B30" s="43">
        <v>90.695999999999998</v>
      </c>
      <c r="C30" s="43">
        <v>4.5620000000000003</v>
      </c>
      <c r="D30" s="43">
        <v>0.98</v>
      </c>
      <c r="E30" s="43">
        <v>0.115</v>
      </c>
      <c r="F30" s="43">
        <v>0.16200000000000001</v>
      </c>
      <c r="G30" s="43">
        <v>1.2E-2</v>
      </c>
      <c r="H30" s="43">
        <v>4.2000000000000003E-2</v>
      </c>
      <c r="I30" s="43">
        <v>4.2999999999999997E-2</v>
      </c>
      <c r="J30" s="43">
        <v>4.1000000000000002E-2</v>
      </c>
      <c r="K30" s="43">
        <v>7.0000000000000001E-3</v>
      </c>
      <c r="L30" s="43">
        <v>1.4670000000000001</v>
      </c>
      <c r="M30" s="43">
        <v>1.873</v>
      </c>
      <c r="N30" s="56">
        <v>0.74399999999999999</v>
      </c>
      <c r="O30" s="44">
        <v>8212.19</v>
      </c>
      <c r="P30" s="45">
        <v>34.382800000000003</v>
      </c>
      <c r="Q30" s="46">
        <v>9.5508000000000006</v>
      </c>
      <c r="R30" s="44">
        <v>9093.69</v>
      </c>
      <c r="S30" s="45">
        <v>38.073500000000003</v>
      </c>
      <c r="T30" s="46">
        <v>10.576000000000001</v>
      </c>
      <c r="U30" s="47">
        <v>11570.04</v>
      </c>
      <c r="V30" s="45">
        <v>48.441400000000002</v>
      </c>
      <c r="W30" s="46">
        <v>13.456</v>
      </c>
      <c r="X30" s="47">
        <v>-7</v>
      </c>
      <c r="Y30" s="45">
        <v>-8.5</v>
      </c>
      <c r="Z30" s="118" t="s">
        <v>57</v>
      </c>
      <c r="AA30" s="118" t="s">
        <v>57</v>
      </c>
      <c r="AB30" s="118" t="s">
        <v>57</v>
      </c>
      <c r="AC30" s="48">
        <v>23.832999999999998</v>
      </c>
      <c r="AD30" s="49">
        <f t="shared" si="0"/>
        <v>100.00000000000001</v>
      </c>
      <c r="AE30" s="50" t="str">
        <f t="shared" ref="AE30" si="2">IF(AD30=100,"ОК"," ")</f>
        <v>ОК</v>
      </c>
      <c r="AF30" s="51"/>
      <c r="AG30" s="51"/>
      <c r="AH30" s="51"/>
    </row>
    <row r="31" spans="1:34" x14ac:dyDescent="0.25">
      <c r="A31" s="29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4"/>
      <c r="O31" s="18">
        <v>8212.19</v>
      </c>
      <c r="P31" s="19">
        <v>34.382800000000003</v>
      </c>
      <c r="Q31" s="23">
        <v>9.5508000000000006</v>
      </c>
      <c r="R31" s="18">
        <v>9093.69</v>
      </c>
      <c r="S31" s="19">
        <v>38.073500000000003</v>
      </c>
      <c r="T31" s="23">
        <v>10.576000000000001</v>
      </c>
      <c r="U31" s="22"/>
      <c r="V31" s="19"/>
      <c r="W31" s="23"/>
      <c r="X31" s="22"/>
      <c r="Y31" s="19"/>
      <c r="Z31" s="19"/>
      <c r="AA31" s="19"/>
      <c r="AB31" s="23"/>
      <c r="AC31" s="36">
        <v>22.1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52" customFormat="1" x14ac:dyDescent="0.25">
      <c r="A32" s="42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56"/>
      <c r="O32" s="44">
        <v>8212.19</v>
      </c>
      <c r="P32" s="45">
        <v>34.382800000000003</v>
      </c>
      <c r="Q32" s="46">
        <v>9.5508000000000006</v>
      </c>
      <c r="R32" s="44">
        <v>9093.69</v>
      </c>
      <c r="S32" s="45">
        <v>38.073500000000003</v>
      </c>
      <c r="T32" s="46">
        <v>10.576000000000001</v>
      </c>
      <c r="U32" s="47"/>
      <c r="V32" s="45"/>
      <c r="W32" s="46"/>
      <c r="X32" s="47"/>
      <c r="Y32" s="45"/>
      <c r="Z32" s="45"/>
      <c r="AA32" s="45"/>
      <c r="AB32" s="46"/>
      <c r="AC32" s="48">
        <v>21.798999999999999</v>
      </c>
      <c r="AD32" s="49">
        <f t="shared" si="0"/>
        <v>0</v>
      </c>
      <c r="AE32" s="50" t="str">
        <f t="shared" si="1"/>
        <v xml:space="preserve"> </v>
      </c>
      <c r="AF32" s="51"/>
      <c r="AG32" s="51"/>
      <c r="AH32" s="51"/>
    </row>
    <row r="33" spans="1:34" x14ac:dyDescent="0.25">
      <c r="A33" s="29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4"/>
      <c r="O33" s="18">
        <v>8212.19</v>
      </c>
      <c r="P33" s="19">
        <v>34.382800000000003</v>
      </c>
      <c r="Q33" s="23">
        <v>9.5508000000000006</v>
      </c>
      <c r="R33" s="18">
        <v>9093.69</v>
      </c>
      <c r="S33" s="19">
        <v>38.073500000000003</v>
      </c>
      <c r="T33" s="23">
        <v>10.576000000000001</v>
      </c>
      <c r="U33" s="22"/>
      <c r="V33" s="19"/>
      <c r="W33" s="23"/>
      <c r="X33" s="22"/>
      <c r="Y33" s="19"/>
      <c r="Z33" s="19"/>
      <c r="AA33" s="19"/>
      <c r="AB33" s="23"/>
      <c r="AC33" s="36">
        <v>22.577000000000002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9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4"/>
      <c r="O34" s="18">
        <v>8212.19</v>
      </c>
      <c r="P34" s="19">
        <v>34.382800000000003</v>
      </c>
      <c r="Q34" s="23">
        <v>9.5508000000000006</v>
      </c>
      <c r="R34" s="18">
        <v>9093.69</v>
      </c>
      <c r="S34" s="19">
        <v>38.073500000000003</v>
      </c>
      <c r="T34" s="23">
        <v>10.576000000000001</v>
      </c>
      <c r="U34" s="22"/>
      <c r="V34" s="19"/>
      <c r="W34" s="23"/>
      <c r="X34" s="22"/>
      <c r="Y34" s="19"/>
      <c r="Z34" s="19"/>
      <c r="AA34" s="19"/>
      <c r="AB34" s="23"/>
      <c r="AC34" s="36">
        <v>22.129000000000001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4"/>
      <c r="O35" s="18">
        <v>8212.19</v>
      </c>
      <c r="P35" s="19">
        <v>34.382800000000003</v>
      </c>
      <c r="Q35" s="23">
        <v>9.5508000000000006</v>
      </c>
      <c r="R35" s="18">
        <v>9093.69</v>
      </c>
      <c r="S35" s="19">
        <v>38.073500000000003</v>
      </c>
      <c r="T35" s="23">
        <v>10.576000000000001</v>
      </c>
      <c r="U35" s="22"/>
      <c r="V35" s="19"/>
      <c r="W35" s="23"/>
      <c r="X35" s="22"/>
      <c r="Y35" s="19"/>
      <c r="Z35" s="19"/>
      <c r="AA35" s="19"/>
      <c r="AB35" s="23"/>
      <c r="AC35" s="36">
        <v>21.864000000000001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9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4"/>
      <c r="O36" s="18">
        <v>8212.19</v>
      </c>
      <c r="P36" s="19">
        <v>34.382800000000003</v>
      </c>
      <c r="Q36" s="23">
        <v>9.5508000000000006</v>
      </c>
      <c r="R36" s="18">
        <v>9093.69</v>
      </c>
      <c r="S36" s="19">
        <v>38.073500000000003</v>
      </c>
      <c r="T36" s="23">
        <v>10.576000000000001</v>
      </c>
      <c r="U36" s="22"/>
      <c r="V36" s="19"/>
      <c r="W36" s="23"/>
      <c r="X36" s="22"/>
      <c r="Y36" s="19"/>
      <c r="Z36" s="19"/>
      <c r="AA36" s="19"/>
      <c r="AB36" s="23"/>
      <c r="AC36" s="36">
        <v>20.486999999999998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s="52" customFormat="1" x14ac:dyDescent="0.25">
      <c r="A37" s="42">
        <v>27</v>
      </c>
      <c r="B37" s="43">
        <v>95.21</v>
      </c>
      <c r="C37" s="43">
        <v>2.6269999999999998</v>
      </c>
      <c r="D37" s="43">
        <v>0.85199999999999998</v>
      </c>
      <c r="E37" s="43">
        <v>0.13900000000000001</v>
      </c>
      <c r="F37" s="43">
        <v>0.13800000000000001</v>
      </c>
      <c r="G37" s="43">
        <v>2.1000000000000001E-2</v>
      </c>
      <c r="H37" s="43">
        <v>2.8000000000000001E-2</v>
      </c>
      <c r="I37" s="43">
        <v>2.4E-2</v>
      </c>
      <c r="J37" s="43">
        <v>0.02</v>
      </c>
      <c r="K37" s="43">
        <v>1.0999999999999999E-2</v>
      </c>
      <c r="L37" s="43">
        <v>0.70899999999999996</v>
      </c>
      <c r="M37" s="43">
        <v>0.221</v>
      </c>
      <c r="N37" s="56">
        <v>0.70699999999999996</v>
      </c>
      <c r="O37" s="44">
        <v>8254.57</v>
      </c>
      <c r="P37" s="45">
        <v>34.560200000000002</v>
      </c>
      <c r="Q37" s="46">
        <v>9.6000999999999994</v>
      </c>
      <c r="R37" s="44">
        <v>9146.56</v>
      </c>
      <c r="S37" s="45">
        <v>38.294800000000002</v>
      </c>
      <c r="T37" s="46">
        <v>10.6374</v>
      </c>
      <c r="U37" s="47">
        <v>11938.53</v>
      </c>
      <c r="V37" s="45">
        <v>49.984200000000001</v>
      </c>
      <c r="W37" s="46">
        <v>13.884499999999999</v>
      </c>
      <c r="X37" s="47">
        <v>-11.5</v>
      </c>
      <c r="Y37" s="45">
        <v>-10.5</v>
      </c>
      <c r="Z37" s="45"/>
      <c r="AA37" s="45"/>
      <c r="AB37" s="46"/>
      <c r="AC37" s="48">
        <v>21.492999999999999</v>
      </c>
      <c r="AD37" s="49">
        <f t="shared" si="0"/>
        <v>100</v>
      </c>
      <c r="AE37" s="50" t="str">
        <f t="shared" si="1"/>
        <v>ОК</v>
      </c>
      <c r="AF37" s="51"/>
      <c r="AG37" s="51"/>
      <c r="AH37" s="51"/>
    </row>
    <row r="38" spans="1:34" x14ac:dyDescent="0.25">
      <c r="A38" s="29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4"/>
      <c r="O38" s="18">
        <v>8254.57</v>
      </c>
      <c r="P38" s="19">
        <v>34.560200000000002</v>
      </c>
      <c r="Q38" s="23">
        <v>9.6000999999999994</v>
      </c>
      <c r="R38" s="18">
        <v>9146.56</v>
      </c>
      <c r="S38" s="19">
        <v>38.294800000000002</v>
      </c>
      <c r="T38" s="23">
        <v>10.6374</v>
      </c>
      <c r="U38" s="22"/>
      <c r="V38" s="19"/>
      <c r="W38" s="23"/>
      <c r="X38" s="22"/>
      <c r="Y38" s="19"/>
      <c r="Z38" s="19"/>
      <c r="AA38" s="19"/>
      <c r="AB38" s="23"/>
      <c r="AC38" s="36">
        <v>21.492999999999999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52" customFormat="1" x14ac:dyDescent="0.25">
      <c r="A39" s="42">
        <v>29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56"/>
      <c r="O39" s="44">
        <v>8254.57</v>
      </c>
      <c r="P39" s="45">
        <v>34.560200000000002</v>
      </c>
      <c r="Q39" s="46">
        <v>9.6000999999999994</v>
      </c>
      <c r="R39" s="44">
        <v>9146.56</v>
      </c>
      <c r="S39" s="45">
        <v>38.294800000000002</v>
      </c>
      <c r="T39" s="46">
        <v>10.6374</v>
      </c>
      <c r="U39" s="47"/>
      <c r="V39" s="45"/>
      <c r="W39" s="46"/>
      <c r="X39" s="47"/>
      <c r="Y39" s="45"/>
      <c r="Z39" s="45"/>
      <c r="AA39" s="45"/>
      <c r="AB39" s="46"/>
      <c r="AC39" s="48">
        <v>22.259</v>
      </c>
      <c r="AD39" s="49">
        <f t="shared" si="0"/>
        <v>0</v>
      </c>
      <c r="AE39" s="50" t="str">
        <f t="shared" si="1"/>
        <v xml:space="preserve"> </v>
      </c>
      <c r="AF39" s="51"/>
      <c r="AG39" s="51"/>
      <c r="AH39" s="51"/>
    </row>
    <row r="40" spans="1:34" x14ac:dyDescent="0.25">
      <c r="A40" s="29">
        <v>30</v>
      </c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64"/>
      <c r="O40" s="18">
        <v>8254.57</v>
      </c>
      <c r="P40" s="19">
        <v>34.560200000000002</v>
      </c>
      <c r="Q40" s="23">
        <v>9.6000999999999994</v>
      </c>
      <c r="R40" s="18">
        <v>9146.56</v>
      </c>
      <c r="S40" s="19">
        <v>38.294800000000002</v>
      </c>
      <c r="T40" s="23">
        <v>10.6374</v>
      </c>
      <c r="U40" s="22"/>
      <c r="V40" s="19"/>
      <c r="W40" s="23"/>
      <c r="X40" s="22"/>
      <c r="Y40" s="19"/>
      <c r="Z40" s="19"/>
      <c r="AA40" s="19"/>
      <c r="AB40" s="23"/>
      <c r="AC40" s="36">
        <v>22.323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30">
        <v>31</v>
      </c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65"/>
      <c r="O41" s="27">
        <v>8254.57</v>
      </c>
      <c r="P41" s="25">
        <v>34.560200000000002</v>
      </c>
      <c r="Q41" s="26">
        <v>9.6000999999999994</v>
      </c>
      <c r="R41" s="27">
        <v>9146.56</v>
      </c>
      <c r="S41" s="25">
        <v>38.294800000000002</v>
      </c>
      <c r="T41" s="26">
        <v>10.6374</v>
      </c>
      <c r="U41" s="24"/>
      <c r="V41" s="25"/>
      <c r="W41" s="26"/>
      <c r="X41" s="24"/>
      <c r="Y41" s="25"/>
      <c r="Z41" s="25"/>
      <c r="AA41" s="25"/>
      <c r="AB41" s="26"/>
      <c r="AC41" s="37">
        <v>18.460999999999999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7" t="s">
        <v>25</v>
      </c>
      <c r="B42" s="107"/>
      <c r="C42" s="107"/>
      <c r="D42" s="107"/>
      <c r="E42" s="107"/>
      <c r="F42" s="107"/>
      <c r="G42" s="107"/>
      <c r="H42" s="108"/>
      <c r="I42" s="105" t="s">
        <v>23</v>
      </c>
      <c r="J42" s="106"/>
      <c r="K42" s="38">
        <v>0</v>
      </c>
      <c r="L42" s="103" t="s">
        <v>24</v>
      </c>
      <c r="M42" s="104"/>
      <c r="N42" s="39">
        <v>0</v>
      </c>
      <c r="O42" s="96">
        <f>SUMPRODUCT(O11:O41,AC11:AC41)/SUM(AC11:AC41)</f>
        <v>8220.064308711897</v>
      </c>
      <c r="P42" s="92">
        <f>SUMPRODUCT(P11:P41,AC11:AC41)/SUM(AC11:AC41)</f>
        <v>34.4157820154294</v>
      </c>
      <c r="Q42" s="92">
        <f>SUMPRODUCT(Q11:Q41,AC11:AC41)/SUM(AC11:AC41)</f>
        <v>9.5597575946215105</v>
      </c>
      <c r="R42" s="92">
        <f>SUMPRODUCT(R11:R41,AC11:AC41)/SUM(AC11:AC41)</f>
        <v>9104.9385742385493</v>
      </c>
      <c r="S42" s="92">
        <f>SUMPRODUCT(S11:S41,AC11:AC41)/SUM(AC11:AC41)</f>
        <v>38.121140841220914</v>
      </c>
      <c r="T42" s="94">
        <f>SUMPRODUCT(T11:T41,AC11:AC41)/SUM(AC11:AC41)</f>
        <v>10.588950397227658</v>
      </c>
      <c r="U42" s="20"/>
      <c r="V42" s="9"/>
      <c r="W42" s="9"/>
      <c r="X42" s="9"/>
      <c r="Y42" s="9"/>
      <c r="Z42" s="9"/>
      <c r="AA42" s="67" t="s">
        <v>56</v>
      </c>
      <c r="AB42" s="68"/>
      <c r="AC42" s="66">
        <v>678.70400000000006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8" t="s">
        <v>3</v>
      </c>
      <c r="I43" s="99"/>
      <c r="J43" s="99"/>
      <c r="K43" s="99"/>
      <c r="L43" s="99"/>
      <c r="M43" s="99"/>
      <c r="N43" s="100"/>
      <c r="O43" s="97"/>
      <c r="P43" s="93"/>
      <c r="Q43" s="93"/>
      <c r="R43" s="93"/>
      <c r="S43" s="93"/>
      <c r="T43" s="95"/>
      <c r="U43" s="20"/>
      <c r="V43" s="5"/>
      <c r="W43" s="5"/>
      <c r="X43" s="5"/>
      <c r="Y43" s="5"/>
      <c r="Z43" s="5"/>
      <c r="AA43" s="5"/>
      <c r="AB43" s="5"/>
      <c r="AC43" s="6"/>
    </row>
    <row r="44" spans="1:34" ht="15" customHeight="1" x14ac:dyDescent="0.25"/>
    <row r="45" spans="1:34" x14ac:dyDescent="0.25">
      <c r="B45" s="53" t="s">
        <v>52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  <c r="X46" s="52"/>
    </row>
    <row r="47" spans="1:34" x14ac:dyDescent="0.25">
      <c r="B47" s="53" t="s">
        <v>53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3" t="s">
        <v>54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A42:AB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horizontalCentered="1"/>
  <pageMargins left="0.70866141732283472" right="0.15748031496062992" top="0.27559055118110237" bottom="0.11811023622047245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2017-01-04T09:55:18Z</cp:lastPrinted>
  <dcterms:created xsi:type="dcterms:W3CDTF">2016-10-07T07:24:19Z</dcterms:created>
  <dcterms:modified xsi:type="dcterms:W3CDTF">2017-01-04T09:55:29Z</dcterms:modified>
</cp:coreProperties>
</file>