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1" i="1"/>
  <c r="S42" i="1" l="1"/>
  <c r="R42" i="1"/>
  <c r="P42" i="1"/>
  <c r="O42" i="1"/>
  <c r="T42" i="1" l="1"/>
  <c r="Q42" i="1"/>
  <c r="AE33" i="1" l="1"/>
  <c r="AE12" i="1"/>
  <c r="AE13" i="1"/>
  <c r="AE14" i="1"/>
  <c r="AE15" i="1"/>
  <c r="AE16" i="1"/>
  <c r="AE18" i="1"/>
  <c r="AE19" i="1"/>
  <c r="AE21" i="1"/>
  <c r="AE22" i="1"/>
  <c r="AE23" i="1"/>
  <c r="AE24" i="1"/>
  <c r="AE25" i="1"/>
  <c r="AE27" i="1"/>
  <c r="AE28" i="1"/>
  <c r="AE29" i="1"/>
  <c r="AE30" i="1"/>
  <c r="AE32" i="1"/>
  <c r="AE34" i="1"/>
  <c r="AE35" i="1"/>
  <c r="AE36" i="1"/>
  <c r="AE37" i="1"/>
  <c r="AE38" i="1"/>
  <c r="AE39" i="1"/>
  <c r="AE41" i="1"/>
  <c r="AE31" i="1"/>
  <c r="AE26" i="1"/>
  <c r="AE17" i="1"/>
  <c r="AE11" i="1" l="1"/>
</calcChain>
</file>

<file path=xl/sharedStrings.xml><?xml version="1.0" encoding="utf-8"?>
<sst xmlns="http://schemas.openxmlformats.org/spreadsheetml/2006/main" count="60" uniqueCount="58">
  <si>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</si>
  <si>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</si>
  <si>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</si>
  <si>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</si>
  <si>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</si>
  <si>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</si>
  <si>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</si>
  <si>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</si>
  <si>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</si>
  <si>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</si>
  <si>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</si>
  <si>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</si>
  <si>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</si>
  <si>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</si>
  <si>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</si>
  <si>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</si>
  <si>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</si>
  <si>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</si>
  <si>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</si>
  <si>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</si>
  <si>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</si>
  <si>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</si>
  <si>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</si>
  <si>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</si>
  <si>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</si>
  <si>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</si>
  <si>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</si>
  <si>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</si>
  <si>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</si>
  <si>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</si>
  <si>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</si>
  <si>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</si>
  <si>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</si>
  <si>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</si>
  <si>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</si>
  <si>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</si>
  <si>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</si>
  <si>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</si>
  <si>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</si>
  <si>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</si>
  <si>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</si>
  <si>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</si>
  <si>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</si>
  <si>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</si>
  <si>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</si>
  <si>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</si>
  <si>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t>газопроводу Єфремівка - Диканька - Київ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</si>
  <si>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Кошманівка</t>
    </r>
  </si>
  <si>
    <t xml:space="preserve"> 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</si>
  <si>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</si>
  <si>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</si>
  <si>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№15-37</t>
  </si>
  <si>
    <t>за період з 1 грудня по 31 грудня 2016р.</t>
  </si>
  <si>
    <t>30.12.2016р.</t>
  </si>
  <si>
    <t>від.</t>
  </si>
  <si>
    <t>Маршрут №99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</si>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</sst>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2" fontId="13" fillId="0" borderId="2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2" fontId="1" fillId="0" borderId="34" xfId="0" applyNumberFormat="1" applyFont="1" applyBorder="1" applyAlignment="1" applyProtection="1">
      <alignment horizontal="center" vertical="center" wrapText="1"/>
      <protection locked="0"/>
    </xf>
    <xf numFmtId="2" fontId="1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165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 applyProtection="1">
      <alignment horizontal="right" vertical="center" wrapText="1"/>
      <protection locked="0"/>
    </xf>
    <xf numFmtId="0" fontId="11" fillId="0" borderId="23" xfId="0" applyFont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2" fontId="11" fillId="0" borderId="1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14" xfId="0" applyFont="1" applyBorder="1" applyProtection="1"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11" fillId="0" borderId="9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38" zoomScaleNormal="100" zoomScaleSheetLayoutView="90" workbookViewId="0">
      <selection activeCell="K48" sqref="K48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14</v>
      </c>
      <c r="B1" s="2"/>
      <c r="C1" s="2"/>
      <c r="D1" s="2"/>
      <c r="M1" s="11" t="s">
        <v>51</v>
      </c>
      <c r="AA1" s="114" t="s">
        <v>55</v>
      </c>
      <c r="AB1" s="114"/>
      <c r="AC1" s="114"/>
    </row>
    <row r="2" spans="1:34" x14ac:dyDescent="0.25">
      <c r="A2" s="9" t="s">
        <v>36</v>
      </c>
      <c r="B2" s="2"/>
      <c r="C2" s="10"/>
      <c r="D2" s="2"/>
      <c r="F2" s="2"/>
      <c r="G2" s="2"/>
      <c r="H2" s="2"/>
      <c r="I2" s="2"/>
      <c r="J2" s="2"/>
      <c r="K2" s="3" t="s">
        <v>39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3.5" customHeight="1" x14ac:dyDescent="0.25">
      <c r="A3" s="9" t="s">
        <v>37</v>
      </c>
      <c r="C3" s="3"/>
      <c r="F3" s="2"/>
      <c r="G3" s="2"/>
      <c r="H3" s="2"/>
      <c r="I3" s="2"/>
      <c r="J3" s="2"/>
      <c r="K3" s="13" t="s">
        <v>47</v>
      </c>
      <c r="Z3" s="12"/>
      <c r="AA3" s="12"/>
      <c r="AB3" s="12"/>
      <c r="AC3" s="12"/>
    </row>
    <row r="4" spans="1:34" x14ac:dyDescent="0.25">
      <c r="A4" s="8" t="s">
        <v>15</v>
      </c>
      <c r="G4" s="2"/>
      <c r="H4" s="2"/>
      <c r="I4" s="2"/>
      <c r="K4" s="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2"/>
      <c r="AC4" s="12"/>
    </row>
    <row r="5" spans="1:34" x14ac:dyDescent="0.25">
      <c r="A5" s="8" t="s">
        <v>38</v>
      </c>
      <c r="F5" s="2"/>
      <c r="G5" s="2"/>
      <c r="H5" s="2"/>
      <c r="K5" s="3" t="s">
        <v>46</v>
      </c>
      <c r="M5" s="12"/>
      <c r="O5" s="12"/>
      <c r="P5" s="12"/>
      <c r="Q5" s="12"/>
      <c r="R5" s="12"/>
      <c r="S5" s="12"/>
      <c r="V5" s="12"/>
      <c r="W5" s="3" t="s">
        <v>52</v>
      </c>
      <c r="X5" s="12"/>
      <c r="Y5" s="12"/>
      <c r="Z5" s="12"/>
    </row>
    <row r="6" spans="1:34" ht="5.25" customHeight="1" thickBot="1" x14ac:dyDescent="0.3"/>
    <row r="7" spans="1:34" ht="26.25" customHeight="1" thickBot="1" x14ac:dyDescent="0.3">
      <c r="A7" s="90" t="s">
        <v>0</v>
      </c>
      <c r="B7" s="105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05" t="s">
        <v>21</v>
      </c>
      <c r="O7" s="106"/>
      <c r="P7" s="106"/>
      <c r="Q7" s="106"/>
      <c r="R7" s="106"/>
      <c r="S7" s="106"/>
      <c r="T7" s="106"/>
      <c r="U7" s="106"/>
      <c r="V7" s="106"/>
      <c r="W7" s="106"/>
      <c r="X7" s="100" t="s">
        <v>16</v>
      </c>
      <c r="Y7" s="98" t="s">
        <v>2</v>
      </c>
      <c r="Z7" s="94" t="s">
        <v>11</v>
      </c>
      <c r="AA7" s="94" t="s">
        <v>12</v>
      </c>
      <c r="AB7" s="96" t="s">
        <v>13</v>
      </c>
      <c r="AC7" s="90" t="s">
        <v>10</v>
      </c>
    </row>
    <row r="8" spans="1:34" ht="15" customHeight="1" thickBot="1" x14ac:dyDescent="0.3">
      <c r="A8" s="92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90" t="s">
        <v>17</v>
      </c>
      <c r="O8" s="16" t="s">
        <v>19</v>
      </c>
      <c r="P8" s="16"/>
      <c r="Q8" s="16"/>
      <c r="R8" s="16"/>
      <c r="S8" s="16"/>
      <c r="T8" s="16"/>
      <c r="U8" s="16"/>
      <c r="V8" s="16" t="s">
        <v>20</v>
      </c>
      <c r="W8" s="16"/>
      <c r="X8" s="101"/>
      <c r="Y8" s="99"/>
      <c r="Z8" s="95"/>
      <c r="AA8" s="95"/>
      <c r="AB8" s="97"/>
      <c r="AC8" s="91"/>
    </row>
    <row r="9" spans="1:34" ht="15" customHeight="1" x14ac:dyDescent="0.25">
      <c r="A9" s="93"/>
      <c r="B9" s="100" t="s">
        <v>24</v>
      </c>
      <c r="C9" s="102" t="s">
        <v>25</v>
      </c>
      <c r="D9" s="102" t="s">
        <v>26</v>
      </c>
      <c r="E9" s="102" t="s">
        <v>31</v>
      </c>
      <c r="F9" s="102" t="s">
        <v>32</v>
      </c>
      <c r="G9" s="102" t="s">
        <v>29</v>
      </c>
      <c r="H9" s="102" t="s">
        <v>33</v>
      </c>
      <c r="I9" s="102" t="s">
        <v>30</v>
      </c>
      <c r="J9" s="102" t="s">
        <v>28</v>
      </c>
      <c r="K9" s="102" t="s">
        <v>27</v>
      </c>
      <c r="L9" s="102" t="s">
        <v>34</v>
      </c>
      <c r="M9" s="96" t="s">
        <v>35</v>
      </c>
      <c r="N9" s="93"/>
      <c r="O9" s="100" t="s">
        <v>22</v>
      </c>
      <c r="P9" s="102" t="s">
        <v>4</v>
      </c>
      <c r="Q9" s="96" t="s">
        <v>5</v>
      </c>
      <c r="R9" s="100" t="s">
        <v>23</v>
      </c>
      <c r="S9" s="102" t="s">
        <v>6</v>
      </c>
      <c r="T9" s="96" t="s">
        <v>7</v>
      </c>
      <c r="U9" s="100" t="s">
        <v>18</v>
      </c>
      <c r="V9" s="102" t="s">
        <v>8</v>
      </c>
      <c r="W9" s="96" t="s">
        <v>9</v>
      </c>
      <c r="X9" s="101"/>
      <c r="Y9" s="99"/>
      <c r="Z9" s="95"/>
      <c r="AA9" s="95"/>
      <c r="AB9" s="97"/>
      <c r="AC9" s="91"/>
    </row>
    <row r="10" spans="1:34" ht="99" customHeight="1" thickBot="1" x14ac:dyDescent="0.3">
      <c r="A10" s="93"/>
      <c r="B10" s="101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97"/>
      <c r="N10" s="93"/>
      <c r="O10" s="111"/>
      <c r="P10" s="112"/>
      <c r="Q10" s="113"/>
      <c r="R10" s="111"/>
      <c r="S10" s="112"/>
      <c r="T10" s="113"/>
      <c r="U10" s="101"/>
      <c r="V10" s="103"/>
      <c r="W10" s="97"/>
      <c r="X10" s="101"/>
      <c r="Y10" s="99"/>
      <c r="Z10" s="95"/>
      <c r="AA10" s="95"/>
      <c r="AB10" s="97"/>
      <c r="AC10" s="91"/>
    </row>
    <row r="11" spans="1:34" x14ac:dyDescent="0.25">
      <c r="A11" s="21">
        <v>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7"/>
      <c r="O11" s="73">
        <v>8110</v>
      </c>
      <c r="P11" s="74">
        <v>33.96</v>
      </c>
      <c r="Q11" s="75">
        <v>9.43</v>
      </c>
      <c r="R11" s="70">
        <v>8989</v>
      </c>
      <c r="S11" s="71">
        <v>37.64</v>
      </c>
      <c r="T11" s="72">
        <v>10.45</v>
      </c>
      <c r="U11" s="50"/>
      <c r="V11" s="48"/>
      <c r="W11" s="49"/>
      <c r="X11" s="115"/>
      <c r="Y11" s="116"/>
      <c r="Z11" s="116"/>
      <c r="AA11" s="116"/>
      <c r="AB11" s="117"/>
      <c r="AC11" s="118">
        <v>10.213899999999999</v>
      </c>
      <c r="AD11" s="14">
        <f>SUM(B11:M11)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21">
        <v>2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4"/>
      <c r="O12" s="42">
        <v>8110</v>
      </c>
      <c r="P12" s="40">
        <v>33.96</v>
      </c>
      <c r="Q12" s="40">
        <v>9.43</v>
      </c>
      <c r="R12" s="39">
        <v>8989</v>
      </c>
      <c r="S12" s="40">
        <v>37.64</v>
      </c>
      <c r="T12" s="43">
        <v>10.45</v>
      </c>
      <c r="U12" s="55"/>
      <c r="V12" s="57"/>
      <c r="W12" s="56"/>
      <c r="X12" s="115"/>
      <c r="Y12" s="116"/>
      <c r="Z12" s="116"/>
      <c r="AA12" s="116"/>
      <c r="AB12" s="117"/>
      <c r="AC12" s="118">
        <v>9.7285000000000004</v>
      </c>
      <c r="AD12" s="14">
        <f t="shared" ref="AD12:AD41" si="0">SUM(B12:M12)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21">
        <v>3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61"/>
      <c r="O13" s="42">
        <v>8110</v>
      </c>
      <c r="P13" s="40">
        <v>33.96</v>
      </c>
      <c r="Q13" s="40">
        <v>9.43</v>
      </c>
      <c r="R13" s="39">
        <v>8989</v>
      </c>
      <c r="S13" s="40">
        <v>37.64</v>
      </c>
      <c r="T13" s="43">
        <v>10.45</v>
      </c>
      <c r="U13" s="42"/>
      <c r="V13" s="40"/>
      <c r="W13" s="41"/>
      <c r="X13" s="115"/>
      <c r="Y13" s="116"/>
      <c r="Z13" s="116"/>
      <c r="AA13" s="116"/>
      <c r="AB13" s="119"/>
      <c r="AC13" s="118">
        <v>10.0428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21">
        <v>4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54"/>
      <c r="O14" s="42">
        <v>8110</v>
      </c>
      <c r="P14" s="40">
        <v>33.96</v>
      </c>
      <c r="Q14" s="40">
        <v>9.43</v>
      </c>
      <c r="R14" s="39">
        <v>8989</v>
      </c>
      <c r="S14" s="40">
        <v>37.64</v>
      </c>
      <c r="T14" s="43">
        <v>10.45</v>
      </c>
      <c r="U14" s="55"/>
      <c r="V14" s="57"/>
      <c r="W14" s="56"/>
      <c r="X14" s="115"/>
      <c r="Y14" s="116"/>
      <c r="Z14" s="116"/>
      <c r="AA14" s="116"/>
      <c r="AB14" s="117"/>
      <c r="AC14" s="118">
        <v>10.246499999999999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21">
        <v>5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54"/>
      <c r="O15" s="76">
        <v>8110</v>
      </c>
      <c r="P15" s="77">
        <v>33.96</v>
      </c>
      <c r="Q15" s="78">
        <v>9.43</v>
      </c>
      <c r="R15" s="42">
        <v>8989</v>
      </c>
      <c r="S15" s="40">
        <v>37.64</v>
      </c>
      <c r="T15" s="43">
        <v>10.45</v>
      </c>
      <c r="U15" s="55"/>
      <c r="V15" s="57"/>
      <c r="W15" s="56"/>
      <c r="X15" s="115"/>
      <c r="Y15" s="116"/>
      <c r="Z15" s="116" t="s">
        <v>56</v>
      </c>
      <c r="AA15" s="116" t="s">
        <v>57</v>
      </c>
      <c r="AB15" s="119" t="s">
        <v>54</v>
      </c>
      <c r="AC15" s="118">
        <v>10.546200000000001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21">
        <v>6</v>
      </c>
      <c r="B16" s="62">
        <v>92.883899999999997</v>
      </c>
      <c r="C16" s="63">
        <v>2.9885000000000002</v>
      </c>
      <c r="D16" s="63">
        <v>0.625</v>
      </c>
      <c r="E16" s="63">
        <v>8.5300000000000001E-2</v>
      </c>
      <c r="F16" s="63">
        <v>0.17319999999999999</v>
      </c>
      <c r="G16" s="63">
        <v>2.8999999999999998E-3</v>
      </c>
      <c r="H16" s="63">
        <v>5.0299999999999997E-2</v>
      </c>
      <c r="I16" s="63">
        <v>4.8599999999999997E-2</v>
      </c>
      <c r="J16" s="63">
        <v>8.0500000000000002E-2</v>
      </c>
      <c r="K16" s="63">
        <v>2E-3</v>
      </c>
      <c r="L16" s="63">
        <v>2.8437999999999999</v>
      </c>
      <c r="M16" s="64">
        <v>0.216</v>
      </c>
      <c r="N16" s="65">
        <v>0.71899999999999997</v>
      </c>
      <c r="O16" s="69">
        <v>8101.8151421065204</v>
      </c>
      <c r="P16" s="57">
        <v>33.9223</v>
      </c>
      <c r="Q16" s="56">
        <v>9.4224102197296666</v>
      </c>
      <c r="R16" s="69">
        <v>8980.4155720085982</v>
      </c>
      <c r="S16" s="57">
        <v>37.600999999999999</v>
      </c>
      <c r="T16" s="80">
        <v>10.444222433975739</v>
      </c>
      <c r="U16" s="55">
        <v>11622.808693575354</v>
      </c>
      <c r="V16" s="57">
        <v>48.664700000000003</v>
      </c>
      <c r="W16" s="56">
        <v>13.517325376524539</v>
      </c>
      <c r="X16" s="115"/>
      <c r="Y16" s="116"/>
      <c r="Z16" s="116"/>
      <c r="AA16" s="116"/>
      <c r="AB16" s="117"/>
      <c r="AC16" s="118">
        <v>10.382899999999999</v>
      </c>
      <c r="AD16" s="14">
        <f t="shared" si="0"/>
        <v>99.999999999999972</v>
      </c>
      <c r="AE16" s="15" t="str">
        <f t="shared" si="1"/>
        <v>ОК</v>
      </c>
      <c r="AF16" s="6"/>
      <c r="AG16" s="6"/>
      <c r="AH16" s="6"/>
    </row>
    <row r="17" spans="1:34" x14ac:dyDescent="0.25">
      <c r="A17" s="21">
        <v>7</v>
      </c>
      <c r="B17" s="22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30"/>
      <c r="O17" s="69">
        <v>8101.8151421065204</v>
      </c>
      <c r="P17" s="57">
        <v>33.9223</v>
      </c>
      <c r="Q17" s="56">
        <v>9.4224102197296666</v>
      </c>
      <c r="R17" s="69">
        <v>8980.4155720085982</v>
      </c>
      <c r="S17" s="57">
        <v>37.600999999999999</v>
      </c>
      <c r="T17" s="80">
        <v>10.444222433975739</v>
      </c>
      <c r="U17" s="17"/>
      <c r="V17" s="29"/>
      <c r="W17" s="36"/>
      <c r="X17" s="115"/>
      <c r="Y17" s="116"/>
      <c r="Z17" s="116"/>
      <c r="AA17" s="116"/>
      <c r="AB17" s="117"/>
      <c r="AC17" s="118">
        <v>11.15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21">
        <v>8</v>
      </c>
      <c r="B18" s="22"/>
      <c r="C18" s="7"/>
      <c r="D18" s="7"/>
      <c r="E18" s="7"/>
      <c r="F18" s="7"/>
      <c r="G18" s="7"/>
      <c r="H18" s="7"/>
      <c r="I18" s="7"/>
      <c r="J18" s="7"/>
      <c r="K18" s="7"/>
      <c r="L18" s="7"/>
      <c r="M18" s="26"/>
      <c r="N18" s="30"/>
      <c r="O18" s="69">
        <v>8101.8151421065204</v>
      </c>
      <c r="P18" s="57">
        <v>33.9223</v>
      </c>
      <c r="Q18" s="56">
        <v>9.4224102197296666</v>
      </c>
      <c r="R18" s="69">
        <v>8980.4155720085982</v>
      </c>
      <c r="S18" s="57">
        <v>37.600999999999999</v>
      </c>
      <c r="T18" s="80">
        <v>10.444222433975739</v>
      </c>
      <c r="U18" s="17"/>
      <c r="V18" s="29"/>
      <c r="W18" s="36"/>
      <c r="X18" s="115"/>
      <c r="Y18" s="116"/>
      <c r="Z18" s="116"/>
      <c r="AA18" s="116"/>
      <c r="AB18" s="117"/>
      <c r="AC18" s="118">
        <v>11.028799999999999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21">
        <v>9</v>
      </c>
      <c r="B19" s="22"/>
      <c r="C19" s="7"/>
      <c r="D19" s="7"/>
      <c r="E19" s="7"/>
      <c r="F19" s="7"/>
      <c r="G19" s="7"/>
      <c r="H19" s="7"/>
      <c r="I19" s="7"/>
      <c r="J19" s="7"/>
      <c r="K19" s="7"/>
      <c r="L19" s="7"/>
      <c r="M19" s="26"/>
      <c r="N19" s="30"/>
      <c r="O19" s="69">
        <v>8101.8151421065204</v>
      </c>
      <c r="P19" s="57">
        <v>33.9223</v>
      </c>
      <c r="Q19" s="56">
        <v>9.4224102197296666</v>
      </c>
      <c r="R19" s="69">
        <v>8980.4155720085982</v>
      </c>
      <c r="S19" s="57">
        <v>37.600999999999999</v>
      </c>
      <c r="T19" s="80">
        <v>10.444222433975739</v>
      </c>
      <c r="U19" s="17"/>
      <c r="V19" s="29"/>
      <c r="W19" s="36"/>
      <c r="X19" s="115"/>
      <c r="Y19" s="116"/>
      <c r="Z19" s="116"/>
      <c r="AA19" s="116"/>
      <c r="AB19" s="117"/>
      <c r="AC19" s="118">
        <v>9.3526000000000007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21">
        <v>10</v>
      </c>
      <c r="B20" s="22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30"/>
      <c r="O20" s="69">
        <v>8101.8151421065204</v>
      </c>
      <c r="P20" s="57">
        <v>33.9223</v>
      </c>
      <c r="Q20" s="56">
        <v>9.4224102197296666</v>
      </c>
      <c r="R20" s="69">
        <v>8980.4155720085982</v>
      </c>
      <c r="S20" s="57">
        <v>37.600999999999999</v>
      </c>
      <c r="T20" s="80">
        <v>10.444222433975739</v>
      </c>
      <c r="U20" s="17"/>
      <c r="V20" s="29"/>
      <c r="W20" s="36"/>
      <c r="X20" s="115"/>
      <c r="Y20" s="116"/>
      <c r="Z20" s="116"/>
      <c r="AA20" s="116"/>
      <c r="AB20" s="117"/>
      <c r="AC20" s="118">
        <v>8.6597999999999988</v>
      </c>
      <c r="AD20" s="14">
        <f t="shared" si="0"/>
        <v>0</v>
      </c>
      <c r="AE20" s="15" t="s">
        <v>48</v>
      </c>
      <c r="AF20" s="6"/>
      <c r="AG20" s="6"/>
      <c r="AH20" s="6"/>
    </row>
    <row r="21" spans="1:34" x14ac:dyDescent="0.25">
      <c r="A21" s="21">
        <v>11</v>
      </c>
      <c r="B21" s="22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30"/>
      <c r="O21" s="69">
        <v>8101.8151421065204</v>
      </c>
      <c r="P21" s="57">
        <v>33.9223</v>
      </c>
      <c r="Q21" s="56">
        <v>9.4224102197296666</v>
      </c>
      <c r="R21" s="69">
        <v>8980.4155720085982</v>
      </c>
      <c r="S21" s="57">
        <v>37.600999999999999</v>
      </c>
      <c r="T21" s="80">
        <v>10.444222433975739</v>
      </c>
      <c r="U21" s="17"/>
      <c r="V21" s="29"/>
      <c r="W21" s="36"/>
      <c r="X21" s="115"/>
      <c r="Y21" s="116"/>
      <c r="Z21" s="116"/>
      <c r="AA21" s="116"/>
      <c r="AB21" s="117"/>
      <c r="AC21" s="118">
        <v>8.6599000000000004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21">
        <v>12</v>
      </c>
      <c r="B22" s="66">
        <v>93.088800000000006</v>
      </c>
      <c r="C22" s="67">
        <v>2.9228999999999998</v>
      </c>
      <c r="D22" s="67">
        <v>0.61599999999999999</v>
      </c>
      <c r="E22" s="67">
        <v>8.5300000000000001E-2</v>
      </c>
      <c r="F22" s="67">
        <v>0.17299999999999999</v>
      </c>
      <c r="G22" s="67">
        <v>3.3E-3</v>
      </c>
      <c r="H22" s="67">
        <v>5.0999999999999997E-2</v>
      </c>
      <c r="I22" s="67">
        <v>4.9799999999999997E-2</v>
      </c>
      <c r="J22" s="67">
        <v>9.4799999999999995E-2</v>
      </c>
      <c r="K22" s="67">
        <v>3.5000000000000001E-3</v>
      </c>
      <c r="L22" s="67">
        <v>2.6989000000000001</v>
      </c>
      <c r="M22" s="68">
        <v>0.21260000000000001</v>
      </c>
      <c r="N22" s="79">
        <v>0.71830000000000005</v>
      </c>
      <c r="O22" s="42">
        <v>8113.2791975161226</v>
      </c>
      <c r="P22" s="40">
        <v>33.970300000000002</v>
      </c>
      <c r="Q22" s="41">
        <v>9.4357429150524208</v>
      </c>
      <c r="R22" s="42">
        <v>8993.1693336517801</v>
      </c>
      <c r="S22" s="40">
        <v>37.654400000000003</v>
      </c>
      <c r="T22" s="43">
        <v>10.459055057522301</v>
      </c>
      <c r="U22" s="42">
        <v>11645.545736804395</v>
      </c>
      <c r="V22" s="40">
        <v>48.759900000000002</v>
      </c>
      <c r="W22" s="43">
        <v>13.54376855558133</v>
      </c>
      <c r="X22" s="115"/>
      <c r="Y22" s="116"/>
      <c r="Z22" s="116"/>
      <c r="AA22" s="116"/>
      <c r="AB22" s="117"/>
      <c r="AC22" s="118">
        <v>9.2822999999999993</v>
      </c>
      <c r="AD22" s="14">
        <f t="shared" si="0"/>
        <v>99.999900000000011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21">
        <v>13</v>
      </c>
      <c r="B23" s="22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30"/>
      <c r="O23" s="42">
        <v>8113.2791975161226</v>
      </c>
      <c r="P23" s="40">
        <v>33.970300000000002</v>
      </c>
      <c r="Q23" s="41">
        <v>9.4357429150524208</v>
      </c>
      <c r="R23" s="42">
        <v>8993.1693336517801</v>
      </c>
      <c r="S23" s="40">
        <v>37.654400000000003</v>
      </c>
      <c r="T23" s="43">
        <v>10.459055057522301</v>
      </c>
      <c r="U23" s="17"/>
      <c r="V23" s="29"/>
      <c r="W23" s="36"/>
      <c r="X23" s="115"/>
      <c r="Y23" s="116"/>
      <c r="Z23" s="116"/>
      <c r="AA23" s="116"/>
      <c r="AB23" s="117"/>
      <c r="AC23" s="118">
        <v>10.218999999999999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21">
        <v>14</v>
      </c>
      <c r="B24" s="22"/>
      <c r="C24" s="7"/>
      <c r="D24" s="7"/>
      <c r="E24" s="7"/>
      <c r="F24" s="7"/>
      <c r="G24" s="7"/>
      <c r="H24" s="7"/>
      <c r="I24" s="7"/>
      <c r="J24" s="7"/>
      <c r="K24" s="7"/>
      <c r="L24" s="7"/>
      <c r="M24" s="26"/>
      <c r="N24" s="30"/>
      <c r="O24" s="42">
        <v>8113.2791975161226</v>
      </c>
      <c r="P24" s="40">
        <v>33.970300000000002</v>
      </c>
      <c r="Q24" s="41">
        <v>9.4357429150524208</v>
      </c>
      <c r="R24" s="42">
        <v>8993.1693336517801</v>
      </c>
      <c r="S24" s="40">
        <v>37.654400000000003</v>
      </c>
      <c r="T24" s="43">
        <v>10.459055057522301</v>
      </c>
      <c r="U24" s="17"/>
      <c r="V24" s="29"/>
      <c r="W24" s="36"/>
      <c r="X24" s="115"/>
      <c r="Y24" s="116"/>
      <c r="Z24" s="116"/>
      <c r="AA24" s="116"/>
      <c r="AB24" s="117"/>
      <c r="AC24" s="118">
        <v>9.9339999999999993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21">
        <v>15</v>
      </c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26"/>
      <c r="N25" s="30"/>
      <c r="O25" s="42">
        <v>8113.2791975161226</v>
      </c>
      <c r="P25" s="40">
        <v>33.970300000000002</v>
      </c>
      <c r="Q25" s="41">
        <v>9.4357429150524208</v>
      </c>
      <c r="R25" s="42">
        <v>8993.1693336517801</v>
      </c>
      <c r="S25" s="40">
        <v>37.654400000000003</v>
      </c>
      <c r="T25" s="43">
        <v>10.459055057522301</v>
      </c>
      <c r="U25" s="17"/>
      <c r="V25" s="29"/>
      <c r="W25" s="36"/>
      <c r="X25" s="115"/>
      <c r="Y25" s="116"/>
      <c r="Z25" s="116"/>
      <c r="AA25" s="116"/>
      <c r="AB25" s="117"/>
      <c r="AC25" s="118">
        <v>10.3001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21">
        <v>16</v>
      </c>
      <c r="B26" s="22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30"/>
      <c r="O26" s="42">
        <v>8113.2791975161226</v>
      </c>
      <c r="P26" s="40">
        <v>33.970300000000002</v>
      </c>
      <c r="Q26" s="41">
        <v>9.4357429150524208</v>
      </c>
      <c r="R26" s="42">
        <v>8993.1693336517801</v>
      </c>
      <c r="S26" s="40">
        <v>37.654400000000003</v>
      </c>
      <c r="T26" s="43">
        <v>10.459055057522301</v>
      </c>
      <c r="U26" s="17"/>
      <c r="V26" s="29"/>
      <c r="W26" s="36"/>
      <c r="X26" s="115"/>
      <c r="Y26" s="116"/>
      <c r="Z26" s="116"/>
      <c r="AA26" s="116"/>
      <c r="AB26" s="117"/>
      <c r="AC26" s="118">
        <v>11.432399999999999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21">
        <v>17</v>
      </c>
      <c r="B27" s="22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30"/>
      <c r="O27" s="42">
        <v>8113.2791975161226</v>
      </c>
      <c r="P27" s="40">
        <v>33.970300000000002</v>
      </c>
      <c r="Q27" s="41">
        <v>9.4357429150524208</v>
      </c>
      <c r="R27" s="42">
        <v>8993.1693336517801</v>
      </c>
      <c r="S27" s="40">
        <v>37.654400000000003</v>
      </c>
      <c r="T27" s="43">
        <v>10.459055057522301</v>
      </c>
      <c r="U27" s="17"/>
      <c r="V27" s="29"/>
      <c r="W27" s="36"/>
      <c r="X27" s="115"/>
      <c r="Y27" s="116"/>
      <c r="Z27" s="116"/>
      <c r="AA27" s="116"/>
      <c r="AB27" s="117"/>
      <c r="AC27" s="118">
        <v>11.3888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21">
        <v>18</v>
      </c>
      <c r="B28" s="22"/>
      <c r="C28" s="7"/>
      <c r="D28" s="7"/>
      <c r="E28" s="7"/>
      <c r="F28" s="7"/>
      <c r="G28" s="7"/>
      <c r="H28" s="7"/>
      <c r="I28" s="7"/>
      <c r="J28" s="7"/>
      <c r="K28" s="7"/>
      <c r="L28" s="7"/>
      <c r="M28" s="26"/>
      <c r="N28" s="30"/>
      <c r="O28" s="42">
        <v>8113.2791975161226</v>
      </c>
      <c r="P28" s="40">
        <v>33.970300000000002</v>
      </c>
      <c r="Q28" s="41">
        <v>9.4357429150524208</v>
      </c>
      <c r="R28" s="42">
        <v>8993.1693336517801</v>
      </c>
      <c r="S28" s="40">
        <v>37.654400000000003</v>
      </c>
      <c r="T28" s="43">
        <v>10.459055057522301</v>
      </c>
      <c r="U28" s="17"/>
      <c r="V28" s="29"/>
      <c r="W28" s="36"/>
      <c r="X28" s="115"/>
      <c r="Y28" s="116"/>
      <c r="Z28" s="116"/>
      <c r="AA28" s="116"/>
      <c r="AB28" s="117"/>
      <c r="AC28" s="118">
        <v>10.5465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21">
        <v>19</v>
      </c>
      <c r="B29" s="66">
        <v>93.036299999999997</v>
      </c>
      <c r="C29" s="67">
        <v>2.9165000000000001</v>
      </c>
      <c r="D29" s="67">
        <v>0.61180000000000001</v>
      </c>
      <c r="E29" s="67">
        <v>8.3000000000000004E-2</v>
      </c>
      <c r="F29" s="67">
        <v>0.17080000000000001</v>
      </c>
      <c r="G29" s="67">
        <v>3.2000000000000002E-3</v>
      </c>
      <c r="H29" s="67">
        <v>4.8000000000000001E-2</v>
      </c>
      <c r="I29" s="67">
        <v>5.0599999999999999E-2</v>
      </c>
      <c r="J29" s="67">
        <v>9.8799999999999999E-2</v>
      </c>
      <c r="K29" s="67">
        <v>1E-3</v>
      </c>
      <c r="L29" s="67">
        <v>2.7702</v>
      </c>
      <c r="M29" s="68">
        <v>0.2099</v>
      </c>
      <c r="N29" s="79">
        <v>0.71850000000000003</v>
      </c>
      <c r="O29" s="42">
        <v>8106.8784332457608</v>
      </c>
      <c r="P29" s="40">
        <v>33.9435</v>
      </c>
      <c r="Q29" s="41">
        <v>9.4282988268305488</v>
      </c>
      <c r="R29" s="42">
        <v>8986.0998328158585</v>
      </c>
      <c r="S29" s="40">
        <v>37.6248</v>
      </c>
      <c r="T29" s="43">
        <v>10.450833228739937</v>
      </c>
      <c r="U29" s="42">
        <v>11634.774301409123</v>
      </c>
      <c r="V29" s="40">
        <v>48.714799999999997</v>
      </c>
      <c r="W29" s="43">
        <v>13.531241377267659</v>
      </c>
      <c r="X29" s="115"/>
      <c r="Y29" s="116"/>
      <c r="Z29" s="116"/>
      <c r="AA29" s="116"/>
      <c r="AB29" s="117"/>
      <c r="AC29" s="118">
        <v>10.086399999999999</v>
      </c>
      <c r="AD29" s="14">
        <f t="shared" si="0"/>
        <v>100.00010000000002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21">
        <v>20</v>
      </c>
      <c r="B30" s="22"/>
      <c r="C30" s="7"/>
      <c r="D30" s="7"/>
      <c r="E30" s="7"/>
      <c r="F30" s="7"/>
      <c r="G30" s="7"/>
      <c r="H30" s="7"/>
      <c r="I30" s="7"/>
      <c r="J30" s="7"/>
      <c r="K30" s="7"/>
      <c r="L30" s="7"/>
      <c r="M30" s="26"/>
      <c r="N30" s="30"/>
      <c r="O30" s="42">
        <v>8106.8784332457608</v>
      </c>
      <c r="P30" s="40">
        <v>33.9435</v>
      </c>
      <c r="Q30" s="41">
        <v>9.4282988268305488</v>
      </c>
      <c r="R30" s="42">
        <v>8986.0998328158585</v>
      </c>
      <c r="S30" s="40">
        <v>37.6248</v>
      </c>
      <c r="T30" s="43">
        <v>10.450833228739937</v>
      </c>
      <c r="U30" s="17"/>
      <c r="V30" s="29"/>
      <c r="W30" s="36"/>
      <c r="X30" s="115"/>
      <c r="Y30" s="116"/>
      <c r="Z30" s="116"/>
      <c r="AA30" s="116"/>
      <c r="AB30" s="117"/>
      <c r="AC30" s="118">
        <v>10.236000000000001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21">
        <v>21</v>
      </c>
      <c r="B31" s="2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7"/>
      <c r="N31" s="31"/>
      <c r="O31" s="42">
        <v>8106.8784332457608</v>
      </c>
      <c r="P31" s="40">
        <v>33.9435</v>
      </c>
      <c r="Q31" s="41">
        <v>9.4282988268305488</v>
      </c>
      <c r="R31" s="42">
        <v>8986.0998328158585</v>
      </c>
      <c r="S31" s="40">
        <v>37.6248</v>
      </c>
      <c r="T31" s="43">
        <v>10.450833228739937</v>
      </c>
      <c r="U31" s="33"/>
      <c r="V31" s="19"/>
      <c r="W31" s="37"/>
      <c r="X31" s="115"/>
      <c r="Y31" s="116"/>
      <c r="Z31" s="116"/>
      <c r="AA31" s="116"/>
      <c r="AB31" s="117"/>
      <c r="AC31" s="118">
        <v>10.789200000000001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21">
        <v>22</v>
      </c>
      <c r="B32" s="22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30"/>
      <c r="O32" s="42">
        <v>8106.8784332457608</v>
      </c>
      <c r="P32" s="40">
        <v>33.9435</v>
      </c>
      <c r="Q32" s="41">
        <v>9.4282988268305488</v>
      </c>
      <c r="R32" s="42">
        <v>8986.0998328158585</v>
      </c>
      <c r="S32" s="40">
        <v>37.6248</v>
      </c>
      <c r="T32" s="43">
        <v>10.450833228739937</v>
      </c>
      <c r="U32" s="17"/>
      <c r="V32" s="29"/>
      <c r="W32" s="36"/>
      <c r="X32" s="115"/>
      <c r="Y32" s="116"/>
      <c r="Z32" s="116"/>
      <c r="AA32" s="116"/>
      <c r="AB32" s="117"/>
      <c r="AC32" s="118">
        <v>9.8317999999999994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21">
        <v>23</v>
      </c>
      <c r="B33" s="22"/>
      <c r="C33" s="7"/>
      <c r="D33" s="7"/>
      <c r="E33" s="7"/>
      <c r="F33" s="7"/>
      <c r="G33" s="7"/>
      <c r="H33" s="7"/>
      <c r="I33" s="7"/>
      <c r="J33" s="7"/>
      <c r="K33" s="7"/>
      <c r="L33" s="7"/>
      <c r="M33" s="26"/>
      <c r="N33" s="30"/>
      <c r="O33" s="42">
        <v>8106.8784332457608</v>
      </c>
      <c r="P33" s="40">
        <v>33.9435</v>
      </c>
      <c r="Q33" s="41">
        <v>9.4282988268305488</v>
      </c>
      <c r="R33" s="42">
        <v>8986.0998328158585</v>
      </c>
      <c r="S33" s="40">
        <v>37.6248</v>
      </c>
      <c r="T33" s="43">
        <v>10.450833228739937</v>
      </c>
      <c r="U33" s="17"/>
      <c r="V33" s="29"/>
      <c r="W33" s="36"/>
      <c r="X33" s="115"/>
      <c r="Y33" s="116"/>
      <c r="Z33" s="116"/>
      <c r="AA33" s="116"/>
      <c r="AB33" s="117"/>
      <c r="AC33" s="118">
        <v>9.7660999999999998</v>
      </c>
      <c r="AD33" s="14">
        <f t="shared" si="0"/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21">
        <v>24</v>
      </c>
      <c r="B34" s="22"/>
      <c r="C34" s="7"/>
      <c r="D34" s="7"/>
      <c r="E34" s="7"/>
      <c r="F34" s="7"/>
      <c r="G34" s="7"/>
      <c r="H34" s="7"/>
      <c r="I34" s="7"/>
      <c r="J34" s="7"/>
      <c r="K34" s="7"/>
      <c r="L34" s="7"/>
      <c r="M34" s="26"/>
      <c r="N34" s="30"/>
      <c r="O34" s="42">
        <v>8106.8784332457608</v>
      </c>
      <c r="P34" s="40">
        <v>33.9435</v>
      </c>
      <c r="Q34" s="41">
        <v>9.4282988268305488</v>
      </c>
      <c r="R34" s="42">
        <v>8986.0998328158585</v>
      </c>
      <c r="S34" s="40">
        <v>37.6248</v>
      </c>
      <c r="T34" s="43">
        <v>10.450833228739937</v>
      </c>
      <c r="U34" s="17"/>
      <c r="V34" s="29"/>
      <c r="W34" s="36"/>
      <c r="X34" s="115"/>
      <c r="Y34" s="116"/>
      <c r="Z34" s="116"/>
      <c r="AA34" s="116"/>
      <c r="AB34" s="117"/>
      <c r="AC34" s="118">
        <v>9.5808999999999997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21">
        <v>25</v>
      </c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26"/>
      <c r="N35" s="30"/>
      <c r="O35" s="42">
        <v>8106.8784332457608</v>
      </c>
      <c r="P35" s="40">
        <v>33.9435</v>
      </c>
      <c r="Q35" s="41">
        <v>9.4282988268305488</v>
      </c>
      <c r="R35" s="42">
        <v>8986.0998328158585</v>
      </c>
      <c r="S35" s="40">
        <v>37.6248</v>
      </c>
      <c r="T35" s="43">
        <v>10.450833228739937</v>
      </c>
      <c r="U35" s="17"/>
      <c r="V35" s="29"/>
      <c r="W35" s="36"/>
      <c r="X35" s="115"/>
      <c r="Y35" s="116"/>
      <c r="Z35" s="116"/>
      <c r="AA35" s="116"/>
      <c r="AB35" s="117"/>
      <c r="AC35" s="118">
        <v>9.6038999999999994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21">
        <v>26</v>
      </c>
      <c r="B36" s="22"/>
      <c r="C36" s="7"/>
      <c r="D36" s="7"/>
      <c r="E36" s="7"/>
      <c r="F36" s="7"/>
      <c r="G36" s="7"/>
      <c r="H36" s="7"/>
      <c r="I36" s="7"/>
      <c r="J36" s="7"/>
      <c r="K36" s="7"/>
      <c r="L36" s="7"/>
      <c r="M36" s="26"/>
      <c r="N36" s="30"/>
      <c r="O36" s="42">
        <v>8106.8784332457608</v>
      </c>
      <c r="P36" s="40">
        <v>33.9435</v>
      </c>
      <c r="Q36" s="41">
        <v>9.4282988268305488</v>
      </c>
      <c r="R36" s="42">
        <v>8986.0998328158585</v>
      </c>
      <c r="S36" s="40">
        <v>37.6248</v>
      </c>
      <c r="T36" s="43">
        <v>10.450833228739937</v>
      </c>
      <c r="U36" s="17"/>
      <c r="V36" s="29"/>
      <c r="W36" s="36"/>
      <c r="X36" s="115"/>
      <c r="Y36" s="116"/>
      <c r="Z36" s="116"/>
      <c r="AA36" s="116"/>
      <c r="AB36" s="117"/>
      <c r="AC36" s="118">
        <v>9.4323999999999995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21">
        <v>27</v>
      </c>
      <c r="B37" s="22"/>
      <c r="C37" s="7"/>
      <c r="D37" s="7"/>
      <c r="E37" s="7"/>
      <c r="F37" s="7"/>
      <c r="G37" s="7"/>
      <c r="H37" s="7"/>
      <c r="I37" s="7"/>
      <c r="J37" s="7"/>
      <c r="K37" s="7"/>
      <c r="L37" s="7"/>
      <c r="M37" s="26"/>
      <c r="N37" s="30"/>
      <c r="O37" s="42">
        <v>8106.8784332457608</v>
      </c>
      <c r="P37" s="40">
        <v>33.9435</v>
      </c>
      <c r="Q37" s="41">
        <v>9.4282988268305488</v>
      </c>
      <c r="R37" s="42">
        <v>8986.0998328158585</v>
      </c>
      <c r="S37" s="40">
        <v>37.6248</v>
      </c>
      <c r="T37" s="43">
        <v>10.450833228739937</v>
      </c>
      <c r="U37" s="17"/>
      <c r="V37" s="29"/>
      <c r="W37" s="36"/>
      <c r="X37" s="115"/>
      <c r="Y37" s="116"/>
      <c r="Z37" s="116"/>
      <c r="AA37" s="116"/>
      <c r="AB37" s="117"/>
      <c r="AC37" s="118">
        <v>9.3788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21">
        <v>28</v>
      </c>
      <c r="B38" s="66">
        <v>92.9709</v>
      </c>
      <c r="C38" s="67">
        <v>2.9211999999999998</v>
      </c>
      <c r="D38" s="67">
        <v>0.61170000000000002</v>
      </c>
      <c r="E38" s="67">
        <v>8.5300000000000001E-2</v>
      </c>
      <c r="F38" s="67">
        <v>0.17219999999999999</v>
      </c>
      <c r="G38" s="67">
        <v>3.2000000000000002E-3</v>
      </c>
      <c r="H38" s="67">
        <v>5.1799999999999999E-2</v>
      </c>
      <c r="I38" s="67">
        <v>5.1499999999999997E-2</v>
      </c>
      <c r="J38" s="67">
        <v>0.1111</v>
      </c>
      <c r="K38" s="67">
        <v>1.6999999999999999E-3</v>
      </c>
      <c r="L38" s="67">
        <v>2.8088000000000002</v>
      </c>
      <c r="M38" s="68">
        <v>0.21060000000000001</v>
      </c>
      <c r="N38" s="82">
        <v>0.71930000000000005</v>
      </c>
      <c r="O38" s="39">
        <v>8109.6727967518509</v>
      </c>
      <c r="P38" s="40">
        <v>33.955199999999998</v>
      </c>
      <c r="Q38" s="41">
        <v>9.4315486713154701</v>
      </c>
      <c r="R38" s="42">
        <v>8988.9658466682595</v>
      </c>
      <c r="S38" s="40">
        <v>37.636800000000001</v>
      </c>
      <c r="T38" s="43">
        <v>10.454166402570625</v>
      </c>
      <c r="U38" s="42">
        <v>11632.218772390734</v>
      </c>
      <c r="V38" s="67">
        <v>48.704099999999997</v>
      </c>
      <c r="W38" s="81">
        <v>13.528269297268629</v>
      </c>
      <c r="X38" s="115"/>
      <c r="Y38" s="116"/>
      <c r="Z38" s="116"/>
      <c r="AA38" s="116"/>
      <c r="AB38" s="117"/>
      <c r="AC38" s="118">
        <v>9.1542000000000012</v>
      </c>
      <c r="AD38" s="14">
        <f t="shared" si="0"/>
        <v>100.00000000000001</v>
      </c>
      <c r="AE38" s="15" t="str">
        <f t="shared" si="1"/>
        <v>ОК</v>
      </c>
      <c r="AF38" s="6"/>
      <c r="AG38" s="6"/>
      <c r="AH38" s="6"/>
    </row>
    <row r="39" spans="1:34" x14ac:dyDescent="0.25">
      <c r="A39" s="21">
        <v>29</v>
      </c>
      <c r="B39" s="22"/>
      <c r="C39" s="7"/>
      <c r="D39" s="7"/>
      <c r="E39" s="7"/>
      <c r="F39" s="7"/>
      <c r="G39" s="7"/>
      <c r="H39" s="7"/>
      <c r="I39" s="7"/>
      <c r="J39" s="7"/>
      <c r="K39" s="7"/>
      <c r="L39" s="7"/>
      <c r="M39" s="26"/>
      <c r="N39" s="30"/>
      <c r="O39" s="39">
        <v>8109.6727967518509</v>
      </c>
      <c r="P39" s="40">
        <v>33.955199999999998</v>
      </c>
      <c r="Q39" s="41">
        <v>9.4315486713154701</v>
      </c>
      <c r="R39" s="42">
        <v>8988.9658466682595</v>
      </c>
      <c r="S39" s="40">
        <v>37.636800000000001</v>
      </c>
      <c r="T39" s="43">
        <v>10.454166402570625</v>
      </c>
      <c r="U39" s="17"/>
      <c r="V39" s="29"/>
      <c r="W39" s="36"/>
      <c r="X39" s="115"/>
      <c r="Y39" s="116"/>
      <c r="Z39" s="116"/>
      <c r="AA39" s="116"/>
      <c r="AB39" s="117"/>
      <c r="AC39" s="118">
        <v>9.315100000000001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21">
        <v>30</v>
      </c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  <c r="N40" s="86"/>
      <c r="O40" s="39">
        <v>8109.6727967518509</v>
      </c>
      <c r="P40" s="40">
        <v>33.955199999999998</v>
      </c>
      <c r="Q40" s="41">
        <v>9.4315486713154701</v>
      </c>
      <c r="R40" s="42">
        <v>8988.9658466682595</v>
      </c>
      <c r="S40" s="40">
        <v>37.636800000000001</v>
      </c>
      <c r="T40" s="43">
        <v>10.454166402570625</v>
      </c>
      <c r="U40" s="87"/>
      <c r="V40" s="88"/>
      <c r="W40" s="89"/>
      <c r="X40" s="120"/>
      <c r="Y40" s="121"/>
      <c r="Z40" s="121"/>
      <c r="AA40" s="121"/>
      <c r="AB40" s="122"/>
      <c r="AC40" s="118">
        <v>9.7392000000000003</v>
      </c>
      <c r="AD40" s="14"/>
      <c r="AE40" s="15"/>
      <c r="AF40" s="6"/>
      <c r="AG40" s="6"/>
      <c r="AH40" s="6"/>
    </row>
    <row r="41" spans="1:34" ht="15.75" thickBot="1" x14ac:dyDescent="0.3">
      <c r="A41" s="21">
        <v>31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32"/>
      <c r="O41" s="39">
        <v>8109.6727967518509</v>
      </c>
      <c r="P41" s="40">
        <v>33.955199999999998</v>
      </c>
      <c r="Q41" s="41">
        <v>9.4315486713154701</v>
      </c>
      <c r="R41" s="42">
        <v>8988.9658466682595</v>
      </c>
      <c r="S41" s="40">
        <v>37.636800000000001</v>
      </c>
      <c r="T41" s="43">
        <v>10.454166402570625</v>
      </c>
      <c r="U41" s="34"/>
      <c r="V41" s="35"/>
      <c r="W41" s="38"/>
      <c r="X41" s="123"/>
      <c r="Y41" s="124"/>
      <c r="Z41" s="124"/>
      <c r="AA41" s="124"/>
      <c r="AB41" s="125"/>
      <c r="AC41" s="118">
        <v>10.4078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s="134" customFormat="1" ht="19.5" customHeight="1" thickBot="1" x14ac:dyDescent="0.25">
      <c r="A42" s="126"/>
      <c r="B42" s="127"/>
      <c r="C42" s="127"/>
      <c r="D42" s="127"/>
      <c r="E42" s="127"/>
      <c r="F42" s="127"/>
      <c r="G42" s="127"/>
      <c r="H42" s="128" t="s">
        <v>3</v>
      </c>
      <c r="I42" s="129"/>
      <c r="J42" s="129"/>
      <c r="K42" s="129"/>
      <c r="L42" s="129"/>
      <c r="M42" s="129"/>
      <c r="N42" s="130"/>
      <c r="O42" s="131">
        <f>SUMPRODUCT(O11:O41,AC11:AC41)/SUM(AC11:AC41)</f>
        <v>8108.2777883065683</v>
      </c>
      <c r="P42" s="132">
        <f>SUMPRODUCT(P11:P41,AC11:AC41)/SUM(AC11:AC41)</f>
        <v>33.949920142006349</v>
      </c>
      <c r="Q42" s="132">
        <f>SUMPRODUCT(Q11:Q41,AC11:AC41)/SUM(AC11:AC41)</f>
        <v>9.4296107175063408</v>
      </c>
      <c r="R42" s="131">
        <f>SUMPRODUCT(R11:R41,AC11:AC41)/SUM(AC11:AC41)</f>
        <v>8987.5108774210385</v>
      </c>
      <c r="S42" s="132">
        <f>SUMPRODUCT(S11:S41,AC11:AC41)/SUM(AC11:AC41)</f>
        <v>37.631208074815895</v>
      </c>
      <c r="T42" s="131">
        <f>SUMPRODUCT(T11:T41,AC11:AC41)/SUM(AC11:AC41)</f>
        <v>10.451786281308323</v>
      </c>
      <c r="U42" s="133"/>
      <c r="V42" s="127"/>
      <c r="W42" s="127"/>
      <c r="X42" s="127"/>
      <c r="Y42" s="127"/>
      <c r="Z42" s="127"/>
      <c r="AA42" s="127"/>
      <c r="AB42" s="127"/>
      <c r="AC42" s="118">
        <v>310.43680000000001</v>
      </c>
    </row>
    <row r="43" spans="1:34" s="134" customFormat="1" ht="19.5" customHeight="1" x14ac:dyDescent="0.2">
      <c r="A43" s="126"/>
      <c r="B43" s="127"/>
      <c r="C43" s="127"/>
      <c r="D43" s="127"/>
      <c r="E43" s="127"/>
      <c r="F43" s="127"/>
      <c r="G43" s="127"/>
      <c r="H43" s="135"/>
      <c r="I43" s="135"/>
      <c r="J43" s="135"/>
      <c r="K43" s="135"/>
      <c r="L43" s="135"/>
      <c r="M43" s="135"/>
      <c r="N43" s="135"/>
      <c r="O43" s="133"/>
      <c r="P43" s="136"/>
      <c r="Q43" s="136"/>
      <c r="R43" s="133"/>
      <c r="S43" s="136"/>
      <c r="T43" s="133"/>
      <c r="U43" s="133"/>
      <c r="V43" s="127"/>
      <c r="W43" s="104" t="s">
        <v>49</v>
      </c>
      <c r="X43" s="104"/>
      <c r="Y43" s="104"/>
      <c r="Z43" s="104"/>
      <c r="AA43" s="104"/>
      <c r="AB43" s="104"/>
      <c r="AC43" s="118">
        <v>0.60299999999999998</v>
      </c>
    </row>
    <row r="44" spans="1:34" s="134" customFormat="1" ht="12.75" thickBot="1" x14ac:dyDescent="0.25">
      <c r="B44" s="137" t="s">
        <v>43</v>
      </c>
      <c r="O44" s="134" t="s">
        <v>40</v>
      </c>
      <c r="R44" s="138"/>
      <c r="S44" s="138"/>
      <c r="T44" s="138"/>
      <c r="U44" s="139" t="s">
        <v>53</v>
      </c>
      <c r="V44" s="139"/>
      <c r="W44" s="104" t="s">
        <v>50</v>
      </c>
      <c r="X44" s="104"/>
      <c r="Y44" s="104"/>
      <c r="Z44" s="104"/>
      <c r="AA44" s="104"/>
      <c r="AB44" s="104"/>
      <c r="AC44" s="140">
        <f>AC42-AC43</f>
        <v>309.8338</v>
      </c>
    </row>
    <row r="45" spans="1:34" s="134" customFormat="1" ht="12" x14ac:dyDescent="0.2">
      <c r="D45" s="137"/>
      <c r="O45" s="137"/>
      <c r="R45" s="137"/>
      <c r="V45" s="137"/>
    </row>
    <row r="46" spans="1:34" s="134" customFormat="1" ht="12" x14ac:dyDescent="0.2">
      <c r="B46" s="137" t="s">
        <v>44</v>
      </c>
      <c r="O46" s="134" t="s">
        <v>41</v>
      </c>
      <c r="R46" s="138"/>
      <c r="S46" s="138"/>
      <c r="T46" s="138"/>
      <c r="U46" s="139" t="s">
        <v>53</v>
      </c>
      <c r="V46" s="139"/>
    </row>
    <row r="47" spans="1:34" s="134" customFormat="1" ht="12" x14ac:dyDescent="0.2">
      <c r="E47" s="137"/>
      <c r="O47" s="137"/>
      <c r="R47" s="137"/>
      <c r="V47" s="137"/>
    </row>
    <row r="48" spans="1:34" s="134" customFormat="1" ht="12" x14ac:dyDescent="0.2">
      <c r="B48" s="137" t="s">
        <v>45</v>
      </c>
      <c r="O48" s="134" t="s">
        <v>42</v>
      </c>
      <c r="R48" s="138"/>
      <c r="S48" s="138"/>
      <c r="T48" s="138"/>
      <c r="U48" s="139" t="s">
        <v>53</v>
      </c>
      <c r="V48" s="139"/>
    </row>
    <row r="49" spans="5:22" x14ac:dyDescent="0.25">
      <c r="E49" s="5"/>
      <c r="O49" s="5"/>
      <c r="R49" s="5"/>
      <c r="V49" s="5"/>
    </row>
  </sheetData>
  <mergeCells count="38">
    <mergeCell ref="AA1:AC1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  <mergeCell ref="V9:V10"/>
    <mergeCell ref="H42:N42"/>
    <mergeCell ref="I9:I10"/>
    <mergeCell ref="J9:J10"/>
    <mergeCell ref="K9:K10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2017-01-05T07:34:02Z</dcterms:modified>
</cp:coreProperties>
</file>