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T42" i="1" l="1"/>
  <c r="S42" i="1"/>
  <c r="R42" i="1"/>
  <c r="Q42" i="1"/>
  <c r="P42" i="1"/>
  <c r="O42" i="1"/>
  <c r="AD12" i="1" l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1" i="1" l="1"/>
  <c r="AE33" i="1" l="1"/>
  <c r="AE12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E27" i="1"/>
  <c r="AE28" i="1"/>
  <c r="AE29" i="1"/>
  <c r="AE32" i="1"/>
  <c r="AE34" i="1"/>
  <c r="AE35" i="1"/>
  <c r="AE36" i="1"/>
  <c r="AE37" i="1"/>
  <c r="AE39" i="1"/>
  <c r="AE41" i="1"/>
  <c r="AE11" i="1"/>
  <c r="AE30" i="1"/>
  <c r="AE38" i="1"/>
  <c r="AE31" i="1"/>
  <c r="AE26" i="1"/>
  <c r="AE17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<sst xmlns="http://schemas.openxmlformats.org/spreadsheetml/2006/main" count="59" uniqueCount="57">
  <si>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</si>
  <si>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</si>
  <si>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</si>
  <si>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</si>
  <si>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</si>
  <si>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</si>
  <si>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</si>
  <si>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</si>
  <si>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</si>
  <si>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</si>
  <si>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</si>
  <si>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</si>
  <si>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</si>
  <si>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</si>
  <si>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</si>
  <si>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</si>
  <si>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</si>
  <si>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</si>
  <si>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</si>
  <si>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</si>
  <si>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</si>
  <si>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</si>
  <si>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</si>
  <si>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</si>
  <si>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</si>
  <si>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</si>
  <si>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</si>
  <si>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</si>
  <si>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</si>
  <si>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</si>
  <si>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</si>
  <si>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</si>
  <si>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</si>
  <si>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</si>
  <si>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</si>
  <si>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</si>
  <si>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</si>
  <si>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</si>
  <si>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</si>
  <si>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</si>
  <si>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газопроводу Шебелінка-Полтава-Київ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</si>
  <si>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</si>
  <si>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</si>
  <si>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</si>
  <si>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</si>
  <si>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</si>
  <si>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</si>
  <si>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Пришиб</t>
    </r>
  </si>
  <si>
    <t>ПАСПОРТ ФІЗИКО-ХІМІЧНИХ ПОКАЗНИКІВ ПРИРОДНОГО ГАЗУ  №15-13</t>
  </si>
  <si>
    <t>від.</t>
  </si>
  <si>
    <t>за період з 1 грудня по 31 грудня 2016р.</t>
  </si>
  <si>
    <t>30.12.2016р.</t>
  </si>
  <si>
    <r>
      <t>Газ на ВТВ від ВОГ до межі передачі, тис.м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</si>
  <si>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</si>
  <si>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rPr>
        <sz val="8"/>
        <color theme="1"/>
        <rFont val="Calibri"/>
        <family val="2"/>
        <charset val="204"/>
      </rPr>
      <t>&lt;</t>
    </r>
    <r>
      <rPr>
        <sz val="8"/>
        <color theme="1"/>
        <rFont val="Times New Roman"/>
        <family val="1"/>
        <charset val="204"/>
      </rPr>
      <t>0,006</t>
    </r>
  </si>
  <si>
    <r>
      <rPr>
        <sz val="8"/>
        <color theme="1"/>
        <rFont val="Calibri"/>
        <family val="2"/>
        <charset val="204"/>
      </rPr>
      <t>&lt;</t>
    </r>
    <r>
      <rPr>
        <sz val="8"/>
        <color theme="1"/>
        <rFont val="Times New Roman"/>
        <family val="1"/>
        <charset val="204"/>
      </rPr>
      <t>0,02</t>
    </r>
  </si>
  <si>
    <t>Маршрут №93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</si>
</sst>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Border="1" applyAlignment="1" applyProtection="1">
      <alignment horizontal="center" vertical="center" wrapText="1"/>
      <protection locked="0"/>
    </xf>
    <xf numFmtId="164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Border="1" applyAlignment="1" applyProtection="1">
      <alignment horizontal="center" vertical="center" wrapText="1"/>
      <protection locked="0"/>
    </xf>
    <xf numFmtId="2" fontId="10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center" vertical="center" wrapText="1"/>
      <protection locked="0"/>
    </xf>
    <xf numFmtId="1" fontId="11" fillId="0" borderId="2" xfId="0" applyNumberFormat="1" applyFont="1" applyBorder="1" applyAlignment="1" applyProtection="1">
      <alignment horizontal="center" vertical="center" wrapText="1"/>
      <protection locked="0"/>
    </xf>
    <xf numFmtId="2" fontId="11" fillId="0" borderId="21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21" xfId="0" applyNumberFormat="1" applyFont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  <protection locked="0"/>
    </xf>
    <xf numFmtId="2" fontId="7" fillId="0" borderId="24" xfId="0" applyNumberFormat="1" applyFont="1" applyBorder="1" applyAlignment="1">
      <alignment horizontal="center" vertical="center"/>
    </xf>
    <xf numFmtId="0" fontId="1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2" fontId="2" fillId="0" borderId="13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5" fontId="2" fillId="0" borderId="7" xfId="0" applyNumberFormat="1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2" fillId="0" borderId="14" xfId="0" applyFont="1" applyBorder="1" applyProtection="1">
      <protection locked="0"/>
    </xf>
    <xf numFmtId="165" fontId="12" fillId="0" borderId="9" xfId="0" applyNumberFormat="1" applyFont="1" applyBorder="1" applyProtection="1">
      <protection locked="0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5" xfId="0" applyNumberFormat="1" applyFont="1" applyBorder="1" applyAlignment="1" applyProtection="1">
      <alignment horizontal="center" vertical="center" wrapText="1"/>
      <protection locked="0"/>
    </xf>
    <xf numFmtId="1" fontId="10" fillId="0" borderId="25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 applyProtection="1">
      <alignment horizontal="center" vertical="center" wrapText="1"/>
      <protection locked="0"/>
    </xf>
    <xf numFmtId="1" fontId="7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 applyProtection="1">
      <alignment horizontal="center" vertical="center" wrapText="1"/>
      <protection locked="0"/>
    </xf>
    <xf numFmtId="2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165" fontId="14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165" fontId="14" fillId="0" borderId="30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165" fontId="14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F1" zoomScaleNormal="100" zoomScaleSheetLayoutView="90" workbookViewId="0">
      <selection activeCell="AC4" sqref="AC4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14</v>
      </c>
      <c r="B1" s="2"/>
      <c r="C1" s="2"/>
      <c r="D1" s="2"/>
      <c r="M1" s="11" t="s">
        <v>48</v>
      </c>
      <c r="AA1" s="141" t="s">
        <v>56</v>
      </c>
      <c r="AB1" s="141"/>
      <c r="AC1" s="141"/>
    </row>
    <row r="2" spans="1:34" x14ac:dyDescent="0.25">
      <c r="A2" s="9" t="s">
        <v>36</v>
      </c>
      <c r="B2" s="2"/>
      <c r="C2" s="10"/>
      <c r="D2" s="2"/>
      <c r="F2" s="2"/>
      <c r="G2" s="2"/>
      <c r="H2" s="2"/>
      <c r="I2" s="2"/>
      <c r="J2" s="2"/>
      <c r="K2" s="3" t="s">
        <v>39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3.5" customHeight="1" x14ac:dyDescent="0.25">
      <c r="A3" s="9" t="s">
        <v>37</v>
      </c>
      <c r="C3" s="3"/>
      <c r="F3" s="2"/>
      <c r="G3" s="2"/>
      <c r="H3" s="2"/>
      <c r="I3" s="2"/>
      <c r="J3" s="2"/>
      <c r="K3" s="13" t="s">
        <v>47</v>
      </c>
      <c r="Z3" s="12"/>
      <c r="AA3" s="12"/>
      <c r="AB3" s="12"/>
      <c r="AC3" s="12"/>
    </row>
    <row r="4" spans="1:34" x14ac:dyDescent="0.25">
      <c r="A4" s="8" t="s">
        <v>15</v>
      </c>
      <c r="G4" s="2"/>
      <c r="H4" s="2"/>
      <c r="I4" s="2"/>
      <c r="K4" s="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2"/>
      <c r="AC4" s="12"/>
    </row>
    <row r="5" spans="1:34" x14ac:dyDescent="0.25">
      <c r="A5" s="8" t="s">
        <v>38</v>
      </c>
      <c r="F5" s="2"/>
      <c r="G5" s="2"/>
      <c r="H5" s="2"/>
      <c r="K5" s="3" t="s">
        <v>40</v>
      </c>
      <c r="M5" s="12"/>
      <c r="O5" s="12"/>
      <c r="P5" s="12"/>
      <c r="Q5" s="12"/>
      <c r="R5" s="12"/>
      <c r="S5" s="12"/>
      <c r="V5" s="12"/>
      <c r="W5" s="3" t="s">
        <v>50</v>
      </c>
      <c r="X5" s="12"/>
      <c r="Y5" s="12"/>
      <c r="Z5" s="12"/>
    </row>
    <row r="6" spans="1:34" ht="5.25" customHeight="1" thickBot="1" x14ac:dyDescent="0.3"/>
    <row r="7" spans="1:34" ht="26.25" customHeight="1" thickBot="1" x14ac:dyDescent="0.3">
      <c r="A7" s="114" t="s">
        <v>0</v>
      </c>
      <c r="B7" s="133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  <c r="N7" s="133" t="s">
        <v>21</v>
      </c>
      <c r="O7" s="134"/>
      <c r="P7" s="134"/>
      <c r="Q7" s="134"/>
      <c r="R7" s="134"/>
      <c r="S7" s="134"/>
      <c r="T7" s="134"/>
      <c r="U7" s="134"/>
      <c r="V7" s="134"/>
      <c r="W7" s="134"/>
      <c r="X7" s="124" t="s">
        <v>16</v>
      </c>
      <c r="Y7" s="122" t="s">
        <v>2</v>
      </c>
      <c r="Z7" s="118" t="s">
        <v>11</v>
      </c>
      <c r="AA7" s="118" t="s">
        <v>12</v>
      </c>
      <c r="AB7" s="120" t="s">
        <v>13</v>
      </c>
      <c r="AC7" s="114" t="s">
        <v>10</v>
      </c>
    </row>
    <row r="8" spans="1:34" ht="15" customHeight="1" thickBot="1" x14ac:dyDescent="0.3">
      <c r="A8" s="116"/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14" t="s">
        <v>17</v>
      </c>
      <c r="O8" s="17" t="s">
        <v>19</v>
      </c>
      <c r="P8" s="17"/>
      <c r="Q8" s="17"/>
      <c r="R8" s="17"/>
      <c r="S8" s="17"/>
      <c r="T8" s="17"/>
      <c r="U8" s="17"/>
      <c r="V8" s="17" t="s">
        <v>20</v>
      </c>
      <c r="W8" s="17"/>
      <c r="X8" s="125"/>
      <c r="Y8" s="123"/>
      <c r="Z8" s="119"/>
      <c r="AA8" s="119"/>
      <c r="AB8" s="121"/>
      <c r="AC8" s="115"/>
    </row>
    <row r="9" spans="1:34" ht="15" customHeight="1" x14ac:dyDescent="0.25">
      <c r="A9" s="117"/>
      <c r="B9" s="124" t="s">
        <v>24</v>
      </c>
      <c r="C9" s="126" t="s">
        <v>25</v>
      </c>
      <c r="D9" s="126" t="s">
        <v>26</v>
      </c>
      <c r="E9" s="126" t="s">
        <v>31</v>
      </c>
      <c r="F9" s="126" t="s">
        <v>32</v>
      </c>
      <c r="G9" s="126" t="s">
        <v>29</v>
      </c>
      <c r="H9" s="126" t="s">
        <v>33</v>
      </c>
      <c r="I9" s="126" t="s">
        <v>30</v>
      </c>
      <c r="J9" s="126" t="s">
        <v>28</v>
      </c>
      <c r="K9" s="126" t="s">
        <v>27</v>
      </c>
      <c r="L9" s="126" t="s">
        <v>34</v>
      </c>
      <c r="M9" s="120" t="s">
        <v>35</v>
      </c>
      <c r="N9" s="117"/>
      <c r="O9" s="124" t="s">
        <v>22</v>
      </c>
      <c r="P9" s="126" t="s">
        <v>4</v>
      </c>
      <c r="Q9" s="120" t="s">
        <v>5</v>
      </c>
      <c r="R9" s="124" t="s">
        <v>23</v>
      </c>
      <c r="S9" s="126" t="s">
        <v>6</v>
      </c>
      <c r="T9" s="128" t="s">
        <v>7</v>
      </c>
      <c r="U9" s="139" t="s">
        <v>18</v>
      </c>
      <c r="V9" s="126" t="s">
        <v>8</v>
      </c>
      <c r="W9" s="120" t="s">
        <v>9</v>
      </c>
      <c r="X9" s="125"/>
      <c r="Y9" s="123"/>
      <c r="Z9" s="119"/>
      <c r="AA9" s="119"/>
      <c r="AB9" s="121"/>
      <c r="AC9" s="115"/>
    </row>
    <row r="10" spans="1:34" ht="99" customHeight="1" x14ac:dyDescent="0.25">
      <c r="A10" s="117"/>
      <c r="B10" s="125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1"/>
      <c r="N10" s="117"/>
      <c r="O10" s="125"/>
      <c r="P10" s="127"/>
      <c r="Q10" s="121"/>
      <c r="R10" s="125"/>
      <c r="S10" s="127"/>
      <c r="T10" s="129"/>
      <c r="U10" s="140"/>
      <c r="V10" s="127"/>
      <c r="W10" s="121"/>
      <c r="X10" s="125"/>
      <c r="Y10" s="123"/>
      <c r="Z10" s="119"/>
      <c r="AA10" s="119"/>
      <c r="AB10" s="121"/>
      <c r="AC10" s="115"/>
    </row>
    <row r="11" spans="1:34" x14ac:dyDescent="0.25">
      <c r="A11" s="25">
        <v>1</v>
      </c>
      <c r="B11" s="2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1"/>
      <c r="N11" s="35"/>
      <c r="O11" s="71">
        <v>8234</v>
      </c>
      <c r="P11" s="68">
        <v>34.479999999999997</v>
      </c>
      <c r="Q11" s="69">
        <v>9.58</v>
      </c>
      <c r="R11" s="70">
        <v>9124</v>
      </c>
      <c r="S11" s="68">
        <v>38.200000000000003</v>
      </c>
      <c r="T11" s="100">
        <v>10.61</v>
      </c>
      <c r="U11" s="94"/>
      <c r="V11" s="23"/>
      <c r="W11" s="40"/>
      <c r="X11" s="18"/>
      <c r="Y11" s="103"/>
      <c r="Z11" s="103"/>
      <c r="AA11" s="103"/>
      <c r="AB11" s="104"/>
      <c r="AC11" s="105">
        <v>5.6333000000000002</v>
      </c>
      <c r="AD11" s="14">
        <f>B11+C11+D11+E11+F11+G11+H11+J11+I11+K11+L11+M11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25">
        <v>2</v>
      </c>
      <c r="B12" s="27"/>
      <c r="C12" s="7"/>
      <c r="D12" s="7"/>
      <c r="E12" s="7"/>
      <c r="F12" s="7"/>
      <c r="G12" s="7"/>
      <c r="H12" s="7"/>
      <c r="I12" s="7"/>
      <c r="J12" s="7"/>
      <c r="K12" s="7"/>
      <c r="L12" s="7"/>
      <c r="M12" s="32"/>
      <c r="N12" s="36"/>
      <c r="O12" s="71">
        <v>8234</v>
      </c>
      <c r="P12" s="68">
        <v>34.479999999999997</v>
      </c>
      <c r="Q12" s="69">
        <v>9.58</v>
      </c>
      <c r="R12" s="70">
        <v>9124</v>
      </c>
      <c r="S12" s="68">
        <v>38.200000000000003</v>
      </c>
      <c r="T12" s="100">
        <v>10.61</v>
      </c>
      <c r="U12" s="95"/>
      <c r="V12" s="16"/>
      <c r="W12" s="45"/>
      <c r="X12" s="18"/>
      <c r="Y12" s="103"/>
      <c r="Z12" s="103"/>
      <c r="AA12" s="103"/>
      <c r="AB12" s="104"/>
      <c r="AC12" s="105">
        <v>5.0928999999999993</v>
      </c>
      <c r="AD12" s="14">
        <f t="shared" ref="AD12:AD41" si="0">B12+C12+D12+E12+F12+G12+H12+J12+I12+K12+L12+M12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25">
        <v>3</v>
      </c>
      <c r="B13" s="27"/>
      <c r="C13" s="7"/>
      <c r="D13" s="7"/>
      <c r="E13" s="7"/>
      <c r="F13" s="7"/>
      <c r="G13" s="7"/>
      <c r="H13" s="7"/>
      <c r="I13" s="7"/>
      <c r="J13" s="7"/>
      <c r="K13" s="7"/>
      <c r="L13" s="7"/>
      <c r="M13" s="32"/>
      <c r="N13" s="36"/>
      <c r="O13" s="71">
        <v>8234</v>
      </c>
      <c r="P13" s="68">
        <v>34.479999999999997</v>
      </c>
      <c r="Q13" s="69">
        <v>9.58</v>
      </c>
      <c r="R13" s="70">
        <v>9124</v>
      </c>
      <c r="S13" s="68">
        <v>38.200000000000003</v>
      </c>
      <c r="T13" s="100">
        <v>10.61</v>
      </c>
      <c r="U13" s="95"/>
      <c r="V13" s="16"/>
      <c r="W13" s="45"/>
      <c r="X13" s="18"/>
      <c r="Y13" s="103"/>
      <c r="Z13" s="103"/>
      <c r="AA13" s="103"/>
      <c r="AB13" s="104"/>
      <c r="AC13" s="105">
        <v>5.1036000000000001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25">
        <v>4</v>
      </c>
      <c r="B14" s="27"/>
      <c r="C14" s="7"/>
      <c r="D14" s="7"/>
      <c r="E14" s="7"/>
      <c r="F14" s="7"/>
      <c r="G14" s="7"/>
      <c r="H14" s="7"/>
      <c r="I14" s="7"/>
      <c r="J14" s="7"/>
      <c r="K14" s="7"/>
      <c r="L14" s="7"/>
      <c r="M14" s="32"/>
      <c r="N14" s="36"/>
      <c r="O14" s="71">
        <v>8234</v>
      </c>
      <c r="P14" s="68">
        <v>34.479999999999997</v>
      </c>
      <c r="Q14" s="69">
        <v>9.58</v>
      </c>
      <c r="R14" s="70">
        <v>9124</v>
      </c>
      <c r="S14" s="68">
        <v>38.200000000000003</v>
      </c>
      <c r="T14" s="100">
        <v>10.61</v>
      </c>
      <c r="U14" s="95"/>
      <c r="V14" s="16"/>
      <c r="W14" s="45"/>
      <c r="X14" s="18"/>
      <c r="Y14" s="103"/>
      <c r="Z14" s="103"/>
      <c r="AA14" s="103"/>
      <c r="AB14" s="104"/>
      <c r="AC14" s="105">
        <v>5.4740000000000002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25">
        <v>5</v>
      </c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32"/>
      <c r="N15" s="36"/>
      <c r="O15" s="71">
        <v>8234</v>
      </c>
      <c r="P15" s="68">
        <v>34.479999999999997</v>
      </c>
      <c r="Q15" s="69">
        <v>9.58</v>
      </c>
      <c r="R15" s="70">
        <v>9124</v>
      </c>
      <c r="S15" s="68">
        <v>38.200000000000003</v>
      </c>
      <c r="T15" s="100">
        <v>10.61</v>
      </c>
      <c r="U15" s="95"/>
      <c r="V15" s="16"/>
      <c r="W15" s="45"/>
      <c r="X15" s="18"/>
      <c r="Y15" s="103"/>
      <c r="Z15" s="103" t="s">
        <v>54</v>
      </c>
      <c r="AA15" s="103" t="s">
        <v>55</v>
      </c>
      <c r="AB15" s="104" t="s">
        <v>49</v>
      </c>
      <c r="AC15" s="105">
        <v>5.8353000000000002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25">
        <v>6</v>
      </c>
      <c r="B16" s="27"/>
      <c r="C16" s="7"/>
      <c r="D16" s="7"/>
      <c r="E16" s="7"/>
      <c r="F16" s="7"/>
      <c r="G16" s="7"/>
      <c r="H16" s="7"/>
      <c r="I16" s="7"/>
      <c r="J16" s="7"/>
      <c r="K16" s="7"/>
      <c r="L16" s="7"/>
      <c r="M16" s="32"/>
      <c r="N16" s="36"/>
      <c r="O16" s="71">
        <v>8234</v>
      </c>
      <c r="P16" s="68">
        <v>34.479999999999997</v>
      </c>
      <c r="Q16" s="69">
        <v>9.58</v>
      </c>
      <c r="R16" s="70">
        <v>9124</v>
      </c>
      <c r="S16" s="68">
        <v>38.200000000000003</v>
      </c>
      <c r="T16" s="100">
        <v>10.61</v>
      </c>
      <c r="U16" s="95"/>
      <c r="V16" s="16"/>
      <c r="W16" s="45"/>
      <c r="X16" s="18"/>
      <c r="Y16" s="103"/>
      <c r="Z16" s="103"/>
      <c r="AA16" s="103"/>
      <c r="AB16" s="104"/>
      <c r="AC16" s="105">
        <v>5.5206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25">
        <v>7</v>
      </c>
      <c r="B17" s="2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3"/>
      <c r="N17" s="37"/>
      <c r="O17" s="71">
        <v>8234</v>
      </c>
      <c r="P17" s="68">
        <v>34.479999999999997</v>
      </c>
      <c r="Q17" s="69">
        <v>9.58</v>
      </c>
      <c r="R17" s="70">
        <v>9124</v>
      </c>
      <c r="S17" s="68">
        <v>38.200000000000003</v>
      </c>
      <c r="T17" s="100">
        <v>10.61</v>
      </c>
      <c r="U17" s="96"/>
      <c r="V17" s="21"/>
      <c r="W17" s="42"/>
      <c r="X17" s="18"/>
      <c r="Y17" s="103"/>
      <c r="Z17" s="103"/>
      <c r="AA17" s="103"/>
      <c r="AB17" s="104"/>
      <c r="AC17" s="105">
        <v>6.4180000000000001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25">
        <v>8</v>
      </c>
      <c r="B18" s="46">
        <v>91.9559</v>
      </c>
      <c r="C18" s="47">
        <v>4.0345000000000004</v>
      </c>
      <c r="D18" s="47">
        <v>0.91010000000000002</v>
      </c>
      <c r="E18" s="47">
        <v>0.111</v>
      </c>
      <c r="F18" s="47">
        <v>0.15229999999999999</v>
      </c>
      <c r="G18" s="47">
        <v>3.0999999999999999E-3</v>
      </c>
      <c r="H18" s="47">
        <v>4.2799999999999998E-2</v>
      </c>
      <c r="I18" s="47">
        <v>3.3399999999999999E-2</v>
      </c>
      <c r="J18" s="47">
        <v>6.0199999999999997E-2</v>
      </c>
      <c r="K18" s="47">
        <v>8.3000000000000001E-3</v>
      </c>
      <c r="L18" s="47">
        <v>1.8277000000000001</v>
      </c>
      <c r="M18" s="48">
        <v>0.86080000000000001</v>
      </c>
      <c r="N18" s="49">
        <v>0.73</v>
      </c>
      <c r="O18" s="50">
        <v>8221.2323859565331</v>
      </c>
      <c r="P18" s="56">
        <v>34.4223</v>
      </c>
      <c r="Q18" s="51">
        <v>9.5612924626750111</v>
      </c>
      <c r="R18" s="50">
        <v>9109.457845712921</v>
      </c>
      <c r="S18" s="56">
        <v>38.141300000000001</v>
      </c>
      <c r="T18" s="101">
        <v>10.594298585702477</v>
      </c>
      <c r="U18" s="97">
        <v>11700.907571053262</v>
      </c>
      <c r="V18" s="56">
        <v>48.991700000000002</v>
      </c>
      <c r="W18" s="51">
        <v>13.608154363410792</v>
      </c>
      <c r="X18" s="18"/>
      <c r="Y18" s="103"/>
      <c r="Z18" s="103"/>
      <c r="AA18" s="103"/>
      <c r="AB18" s="104"/>
      <c r="AC18" s="105">
        <v>5.7130000000000001</v>
      </c>
      <c r="AD18" s="14">
        <f t="shared" si="0"/>
        <v>100.00009999999999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25">
        <v>9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55"/>
      <c r="O19" s="50">
        <v>8221.2323859565331</v>
      </c>
      <c r="P19" s="56">
        <v>34.4223</v>
      </c>
      <c r="Q19" s="51">
        <v>9.5612924626750111</v>
      </c>
      <c r="R19" s="50">
        <v>9109.457845712921</v>
      </c>
      <c r="S19" s="56">
        <v>38.141300000000001</v>
      </c>
      <c r="T19" s="101">
        <v>10.594298585702477</v>
      </c>
      <c r="U19" s="97"/>
      <c r="V19" s="56"/>
      <c r="W19" s="51"/>
      <c r="X19" s="18"/>
      <c r="Y19" s="103"/>
      <c r="Z19" s="103"/>
      <c r="AA19" s="103"/>
      <c r="AB19" s="104"/>
      <c r="AC19" s="105">
        <v>4.7906000000000004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25">
        <v>10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5"/>
      <c r="O20" s="50">
        <v>8221.2323859565331</v>
      </c>
      <c r="P20" s="56">
        <v>34.4223</v>
      </c>
      <c r="Q20" s="51">
        <v>9.5612924626750111</v>
      </c>
      <c r="R20" s="50">
        <v>9109.457845712921</v>
      </c>
      <c r="S20" s="56">
        <v>38.141300000000001</v>
      </c>
      <c r="T20" s="101">
        <v>10.594298585702477</v>
      </c>
      <c r="U20" s="97"/>
      <c r="V20" s="56"/>
      <c r="W20" s="51"/>
      <c r="X20" s="18"/>
      <c r="Y20" s="103"/>
      <c r="Z20" s="103"/>
      <c r="AA20" s="103"/>
      <c r="AB20" s="104"/>
      <c r="AC20" s="105">
        <v>4.2773999999999992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25">
        <v>11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5"/>
      <c r="O21" s="50">
        <v>8221.2323859565331</v>
      </c>
      <c r="P21" s="56">
        <v>34.4223</v>
      </c>
      <c r="Q21" s="51">
        <v>9.5612924626750111</v>
      </c>
      <c r="R21" s="50">
        <v>9109.457845712921</v>
      </c>
      <c r="S21" s="56">
        <v>38.141300000000001</v>
      </c>
      <c r="T21" s="101">
        <v>10.594298585702477</v>
      </c>
      <c r="U21" s="97"/>
      <c r="V21" s="56"/>
      <c r="W21" s="51"/>
      <c r="X21" s="18"/>
      <c r="Y21" s="103"/>
      <c r="Z21" s="103"/>
      <c r="AA21" s="103"/>
      <c r="AB21" s="104"/>
      <c r="AC21" s="105">
        <v>4.7264999999999997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25">
        <v>12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5"/>
      <c r="O22" s="50">
        <v>8221.2323859565331</v>
      </c>
      <c r="P22" s="56">
        <v>34.4223</v>
      </c>
      <c r="Q22" s="51">
        <v>9.5612924626750111</v>
      </c>
      <c r="R22" s="50">
        <v>9109.457845712921</v>
      </c>
      <c r="S22" s="56">
        <v>38.141300000000001</v>
      </c>
      <c r="T22" s="101">
        <v>10.594298585702477</v>
      </c>
      <c r="U22" s="97"/>
      <c r="V22" s="56"/>
      <c r="W22" s="51"/>
      <c r="X22" s="18"/>
      <c r="Y22" s="103"/>
      <c r="Z22" s="103"/>
      <c r="AA22" s="103"/>
      <c r="AB22" s="104"/>
      <c r="AC22" s="105">
        <v>5.4216000000000006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25">
        <v>13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5"/>
      <c r="O23" s="50">
        <v>8221.2323859565331</v>
      </c>
      <c r="P23" s="56">
        <v>34.4223</v>
      </c>
      <c r="Q23" s="51">
        <v>9.5612924626750111</v>
      </c>
      <c r="R23" s="50">
        <v>9109.457845712921</v>
      </c>
      <c r="S23" s="56">
        <v>38.141300000000001</v>
      </c>
      <c r="T23" s="101">
        <v>10.594298585702477</v>
      </c>
      <c r="U23" s="97"/>
      <c r="V23" s="56"/>
      <c r="W23" s="51"/>
      <c r="X23" s="18"/>
      <c r="Y23" s="103"/>
      <c r="Z23" s="103"/>
      <c r="AA23" s="103"/>
      <c r="AB23" s="104"/>
      <c r="AC23" s="105">
        <v>5.8563999999999998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25">
        <v>14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60"/>
      <c r="O24" s="50">
        <v>8221.2323859565331</v>
      </c>
      <c r="P24" s="56">
        <v>34.4223</v>
      </c>
      <c r="Q24" s="51">
        <v>9.5612924626750111</v>
      </c>
      <c r="R24" s="50">
        <v>9109.457845712921</v>
      </c>
      <c r="S24" s="56">
        <v>38.141300000000001</v>
      </c>
      <c r="T24" s="101">
        <v>10.594298585702477</v>
      </c>
      <c r="U24" s="73"/>
      <c r="V24" s="67"/>
      <c r="W24" s="63"/>
      <c r="X24" s="18"/>
      <c r="Y24" s="103"/>
      <c r="Z24" s="103"/>
      <c r="AA24" s="103"/>
      <c r="AB24" s="104"/>
      <c r="AC24" s="105">
        <v>5.4468000000000005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25">
        <v>15</v>
      </c>
      <c r="B25" s="46">
        <v>91.550399999999996</v>
      </c>
      <c r="C25" s="47">
        <v>4.2571000000000003</v>
      </c>
      <c r="D25" s="47">
        <v>0.94720000000000004</v>
      </c>
      <c r="E25" s="47">
        <v>0.11509999999999999</v>
      </c>
      <c r="F25" s="47">
        <v>0.16569999999999999</v>
      </c>
      <c r="G25" s="47">
        <v>3.3999999999999998E-3</v>
      </c>
      <c r="H25" s="47">
        <v>4.7699999999999999E-2</v>
      </c>
      <c r="I25" s="47">
        <v>3.7199999999999997E-2</v>
      </c>
      <c r="J25" s="47">
        <v>5.91E-2</v>
      </c>
      <c r="K25" s="47">
        <v>2.5999999999999999E-3</v>
      </c>
      <c r="L25" s="47">
        <v>1.8784000000000001</v>
      </c>
      <c r="M25" s="48">
        <v>0.93620000000000003</v>
      </c>
      <c r="N25" s="49">
        <v>0.73329999999999995</v>
      </c>
      <c r="O25" s="50">
        <v>8235.3236207308328</v>
      </c>
      <c r="P25" s="56">
        <v>34.481299999999997</v>
      </c>
      <c r="Q25" s="51">
        <v>9.5776805673425596</v>
      </c>
      <c r="R25" s="50">
        <v>9124.1700501552423</v>
      </c>
      <c r="S25" s="56">
        <v>38.2029</v>
      </c>
      <c r="T25" s="101">
        <v>10.611408878033343</v>
      </c>
      <c r="U25" s="97">
        <v>11693.21710054932</v>
      </c>
      <c r="V25" s="56">
        <v>48.959499999999998</v>
      </c>
      <c r="W25" s="51">
        <v>13.599210346965112</v>
      </c>
      <c r="X25" s="18"/>
      <c r="Y25" s="103"/>
      <c r="Z25" s="103"/>
      <c r="AA25" s="103"/>
      <c r="AB25" s="104"/>
      <c r="AC25" s="105">
        <v>5.6565000000000003</v>
      </c>
      <c r="AD25" s="14">
        <f t="shared" si="0"/>
        <v>100.00009999999999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25">
        <v>16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5"/>
      <c r="O26" s="50">
        <v>8235.3236207308328</v>
      </c>
      <c r="P26" s="56">
        <v>34.481299999999997</v>
      </c>
      <c r="Q26" s="51">
        <v>9.5776805673425596</v>
      </c>
      <c r="R26" s="50">
        <v>9124.1700501552423</v>
      </c>
      <c r="S26" s="56">
        <v>38.2029</v>
      </c>
      <c r="T26" s="101">
        <v>10.611408878033343</v>
      </c>
      <c r="U26" s="97"/>
      <c r="V26" s="56"/>
      <c r="W26" s="51"/>
      <c r="X26" s="18"/>
      <c r="Y26" s="103"/>
      <c r="Z26" s="103"/>
      <c r="AA26" s="103"/>
      <c r="AB26" s="104"/>
      <c r="AC26" s="105">
        <v>6.1372999999999998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25">
        <v>17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5"/>
      <c r="O27" s="50">
        <v>8235.3236207308328</v>
      </c>
      <c r="P27" s="56">
        <v>34.481299999999997</v>
      </c>
      <c r="Q27" s="51">
        <v>9.5776805673425596</v>
      </c>
      <c r="R27" s="50">
        <v>9124.1700501552423</v>
      </c>
      <c r="S27" s="56">
        <v>38.2029</v>
      </c>
      <c r="T27" s="101">
        <v>10.611408878033343</v>
      </c>
      <c r="U27" s="97"/>
      <c r="V27" s="56"/>
      <c r="W27" s="51"/>
      <c r="X27" s="18"/>
      <c r="Y27" s="103"/>
      <c r="Z27" s="103"/>
      <c r="AA27" s="103"/>
      <c r="AB27" s="104"/>
      <c r="AC27" s="105">
        <v>5.7993000000000006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25">
        <v>18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5"/>
      <c r="O28" s="50">
        <v>8235.3236207308328</v>
      </c>
      <c r="P28" s="56">
        <v>34.481299999999997</v>
      </c>
      <c r="Q28" s="51">
        <v>9.5776805673425596</v>
      </c>
      <c r="R28" s="50">
        <v>9124.1700501552423</v>
      </c>
      <c r="S28" s="56">
        <v>38.2029</v>
      </c>
      <c r="T28" s="101">
        <v>10.611408878033343</v>
      </c>
      <c r="U28" s="97"/>
      <c r="V28" s="56"/>
      <c r="W28" s="51"/>
      <c r="X28" s="18"/>
      <c r="Y28" s="103"/>
      <c r="Z28" s="103"/>
      <c r="AA28" s="103"/>
      <c r="AB28" s="104"/>
      <c r="AC28" s="105">
        <v>5.335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25">
        <v>19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55"/>
      <c r="O29" s="50">
        <v>8235.3236207308328</v>
      </c>
      <c r="P29" s="56">
        <v>34.481299999999997</v>
      </c>
      <c r="Q29" s="51">
        <v>9.5776805673425596</v>
      </c>
      <c r="R29" s="50">
        <v>9124.1700501552423</v>
      </c>
      <c r="S29" s="56">
        <v>38.2029</v>
      </c>
      <c r="T29" s="101">
        <v>10.611408878033343</v>
      </c>
      <c r="U29" s="97"/>
      <c r="V29" s="56"/>
      <c r="W29" s="51"/>
      <c r="X29" s="18"/>
      <c r="Y29" s="103"/>
      <c r="Z29" s="103"/>
      <c r="AA29" s="103"/>
      <c r="AB29" s="104"/>
      <c r="AC29" s="105">
        <v>5.1593999999999998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25">
        <v>20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55"/>
      <c r="O30" s="50">
        <v>8235.3236207308328</v>
      </c>
      <c r="P30" s="56">
        <v>34.481299999999997</v>
      </c>
      <c r="Q30" s="51">
        <v>9.5776805673425596</v>
      </c>
      <c r="R30" s="50">
        <v>9124.1700501552423</v>
      </c>
      <c r="S30" s="56">
        <v>38.2029</v>
      </c>
      <c r="T30" s="101">
        <v>10.611408878033343</v>
      </c>
      <c r="U30" s="97"/>
      <c r="V30" s="56"/>
      <c r="W30" s="51"/>
      <c r="X30" s="18"/>
      <c r="Y30" s="103"/>
      <c r="Z30" s="103"/>
      <c r="AA30" s="103"/>
      <c r="AB30" s="104"/>
      <c r="AC30" s="105">
        <v>5.2866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25">
        <v>21</v>
      </c>
      <c r="B31" s="64">
        <v>91.576400000000007</v>
      </c>
      <c r="C31" s="62">
        <v>4.0991999999999997</v>
      </c>
      <c r="D31" s="62">
        <v>0.93889999999999996</v>
      </c>
      <c r="E31" s="62">
        <v>0.1152</v>
      </c>
      <c r="F31" s="62">
        <v>0.16009999999999999</v>
      </c>
      <c r="G31" s="62">
        <v>3.3E-3</v>
      </c>
      <c r="H31" s="62">
        <v>4.48E-2</v>
      </c>
      <c r="I31" s="62">
        <v>3.49E-2</v>
      </c>
      <c r="J31" s="62">
        <v>6.1400000000000003E-2</v>
      </c>
      <c r="K31" s="62">
        <v>1.4999999999999999E-2</v>
      </c>
      <c r="L31" s="62">
        <v>2.0672000000000001</v>
      </c>
      <c r="M31" s="65">
        <v>0.88349999999999995</v>
      </c>
      <c r="N31" s="66">
        <v>0.73260000000000003</v>
      </c>
      <c r="O31" s="61">
        <v>8210.8669691903524</v>
      </c>
      <c r="P31" s="67">
        <v>34.378900000000002</v>
      </c>
      <c r="Q31" s="63">
        <v>9.5492374839873548</v>
      </c>
      <c r="R31" s="61">
        <v>9097.5400047766907</v>
      </c>
      <c r="S31" s="67">
        <v>38.0914</v>
      </c>
      <c r="T31" s="81">
        <v>10.580438137856532</v>
      </c>
      <c r="U31" s="73">
        <v>11665.225698590877</v>
      </c>
      <c r="V31" s="67">
        <v>48.842300000000002</v>
      </c>
      <c r="W31" s="63">
        <v>13.566656349218723</v>
      </c>
      <c r="X31" s="18"/>
      <c r="Y31" s="103"/>
      <c r="Z31" s="103"/>
      <c r="AA31" s="103"/>
      <c r="AB31" s="104"/>
      <c r="AC31" s="105">
        <v>5.5681000000000003</v>
      </c>
      <c r="AD31" s="14">
        <f t="shared" si="0"/>
        <v>99.999899999999997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25">
        <v>22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5"/>
      <c r="O32" s="61">
        <v>8210.8669691903524</v>
      </c>
      <c r="P32" s="67">
        <v>34.378900000000002</v>
      </c>
      <c r="Q32" s="63">
        <v>9.5492374839873548</v>
      </c>
      <c r="R32" s="61">
        <v>9097.5400047766907</v>
      </c>
      <c r="S32" s="67">
        <v>38.0914</v>
      </c>
      <c r="T32" s="81">
        <v>10.580438137856532</v>
      </c>
      <c r="U32" s="97"/>
      <c r="V32" s="56"/>
      <c r="W32" s="51"/>
      <c r="X32" s="18"/>
      <c r="Y32" s="103"/>
      <c r="Z32" s="103"/>
      <c r="AA32" s="103"/>
      <c r="AB32" s="104"/>
      <c r="AC32" s="105">
        <v>5.1893000000000002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25">
        <v>23</v>
      </c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32"/>
      <c r="N33" s="36"/>
      <c r="O33" s="61">
        <v>8210.8669691903524</v>
      </c>
      <c r="P33" s="67">
        <v>34.378900000000002</v>
      </c>
      <c r="Q33" s="63">
        <v>9.5492374839873548</v>
      </c>
      <c r="R33" s="61">
        <v>9097.5400047766907</v>
      </c>
      <c r="S33" s="67">
        <v>38.0914</v>
      </c>
      <c r="T33" s="81">
        <v>10.580438137856532</v>
      </c>
      <c r="U33" s="95"/>
      <c r="V33" s="20"/>
      <c r="W33" s="41"/>
      <c r="X33" s="18"/>
      <c r="Y33" s="103"/>
      <c r="Z33" s="103"/>
      <c r="AA33" s="103"/>
      <c r="AB33" s="104"/>
      <c r="AC33" s="105">
        <v>5.0733999999999995</v>
      </c>
      <c r="AD33" s="14">
        <f t="shared" si="0"/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25">
        <v>24</v>
      </c>
      <c r="B34" s="27"/>
      <c r="C34" s="7"/>
      <c r="D34" s="7"/>
      <c r="E34" s="7"/>
      <c r="F34" s="7"/>
      <c r="G34" s="7"/>
      <c r="H34" s="7"/>
      <c r="I34" s="7"/>
      <c r="J34" s="7"/>
      <c r="K34" s="7"/>
      <c r="L34" s="7"/>
      <c r="M34" s="32"/>
      <c r="N34" s="36"/>
      <c r="O34" s="61">
        <v>8210.8669691903524</v>
      </c>
      <c r="P34" s="67">
        <v>34.378900000000002</v>
      </c>
      <c r="Q34" s="63">
        <v>9.5492374839873548</v>
      </c>
      <c r="R34" s="61">
        <v>9097.5400047766907</v>
      </c>
      <c r="S34" s="67">
        <v>38.0914</v>
      </c>
      <c r="T34" s="81">
        <v>10.580438137856532</v>
      </c>
      <c r="U34" s="95"/>
      <c r="V34" s="20"/>
      <c r="W34" s="41"/>
      <c r="X34" s="18"/>
      <c r="Y34" s="103"/>
      <c r="Z34" s="103"/>
      <c r="AA34" s="103"/>
      <c r="AB34" s="104"/>
      <c r="AC34" s="105">
        <v>4.6417999999999999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25">
        <v>25</v>
      </c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32"/>
      <c r="N35" s="36"/>
      <c r="O35" s="61">
        <v>8210.8669691903524</v>
      </c>
      <c r="P35" s="67">
        <v>34.378900000000002</v>
      </c>
      <c r="Q35" s="63">
        <v>9.5492374839873548</v>
      </c>
      <c r="R35" s="61">
        <v>9097.5400047766907</v>
      </c>
      <c r="S35" s="67">
        <v>38.0914</v>
      </c>
      <c r="T35" s="81">
        <v>10.580438137856532</v>
      </c>
      <c r="U35" s="95"/>
      <c r="V35" s="20"/>
      <c r="W35" s="41"/>
      <c r="X35" s="18"/>
      <c r="Y35" s="103"/>
      <c r="Z35" s="103"/>
      <c r="AA35" s="103"/>
      <c r="AB35" s="104"/>
      <c r="AC35" s="105">
        <v>4.9611999999999998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25">
        <v>26</v>
      </c>
      <c r="B36" s="27"/>
      <c r="C36" s="7"/>
      <c r="D36" s="7"/>
      <c r="E36" s="7"/>
      <c r="F36" s="7"/>
      <c r="G36" s="7"/>
      <c r="H36" s="7"/>
      <c r="I36" s="7"/>
      <c r="J36" s="7"/>
      <c r="K36" s="7"/>
      <c r="L36" s="7"/>
      <c r="M36" s="32"/>
      <c r="N36" s="36"/>
      <c r="O36" s="61">
        <v>8210.8669691903524</v>
      </c>
      <c r="P36" s="67">
        <v>34.378900000000002</v>
      </c>
      <c r="Q36" s="63">
        <v>9.5492374839873548</v>
      </c>
      <c r="R36" s="61">
        <v>9097.5400047766907</v>
      </c>
      <c r="S36" s="67">
        <v>38.0914</v>
      </c>
      <c r="T36" s="81">
        <v>10.580438137856532</v>
      </c>
      <c r="U36" s="95"/>
      <c r="V36" s="20"/>
      <c r="W36" s="41"/>
      <c r="X36" s="18"/>
      <c r="Y36" s="103"/>
      <c r="Z36" s="103"/>
      <c r="AA36" s="103"/>
      <c r="AB36" s="104"/>
      <c r="AC36" s="105">
        <v>4.8538000000000006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25">
        <v>27</v>
      </c>
      <c r="B37" s="27"/>
      <c r="C37" s="7"/>
      <c r="D37" s="7"/>
      <c r="E37" s="7"/>
      <c r="F37" s="7"/>
      <c r="G37" s="7"/>
      <c r="H37" s="7"/>
      <c r="I37" s="7"/>
      <c r="J37" s="7"/>
      <c r="K37" s="7"/>
      <c r="L37" s="7"/>
      <c r="M37" s="32"/>
      <c r="N37" s="36"/>
      <c r="O37" s="61">
        <v>8210.8669691903524</v>
      </c>
      <c r="P37" s="67">
        <v>34.378900000000002</v>
      </c>
      <c r="Q37" s="63">
        <v>9.5492374839873548</v>
      </c>
      <c r="R37" s="61">
        <v>9097.5400047766907</v>
      </c>
      <c r="S37" s="67">
        <v>38.0914</v>
      </c>
      <c r="T37" s="81">
        <v>10.580438137856532</v>
      </c>
      <c r="U37" s="95"/>
      <c r="V37" s="20"/>
      <c r="W37" s="41"/>
      <c r="X37" s="18"/>
      <c r="Y37" s="103"/>
      <c r="Z37" s="103"/>
      <c r="AA37" s="103"/>
      <c r="AB37" s="104"/>
      <c r="AC37" s="105">
        <v>4.8313999999999995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25">
        <v>28</v>
      </c>
      <c r="B38" s="27"/>
      <c r="C38" s="7"/>
      <c r="D38" s="7"/>
      <c r="E38" s="7"/>
      <c r="F38" s="7"/>
      <c r="G38" s="7"/>
      <c r="H38" s="7"/>
      <c r="I38" s="7"/>
      <c r="J38" s="7"/>
      <c r="K38" s="7"/>
      <c r="L38" s="7"/>
      <c r="M38" s="32"/>
      <c r="N38" s="36"/>
      <c r="O38" s="61">
        <v>8210.8669691903524</v>
      </c>
      <c r="P38" s="67">
        <v>34.378900000000002</v>
      </c>
      <c r="Q38" s="63">
        <v>9.5492374839873548</v>
      </c>
      <c r="R38" s="61">
        <v>9097.5400047766907</v>
      </c>
      <c r="S38" s="67">
        <v>38.0914</v>
      </c>
      <c r="T38" s="81">
        <v>10.580438137856532</v>
      </c>
      <c r="U38" s="95"/>
      <c r="V38" s="20"/>
      <c r="W38" s="41"/>
      <c r="X38" s="18"/>
      <c r="Y38" s="103"/>
      <c r="Z38" s="103"/>
      <c r="AA38" s="103"/>
      <c r="AB38" s="104"/>
      <c r="AC38" s="105">
        <v>4.6788999999999996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25">
        <v>29</v>
      </c>
      <c r="B39" s="64">
        <v>91.699200000000005</v>
      </c>
      <c r="C39" s="62">
        <v>4.1116000000000001</v>
      </c>
      <c r="D39" s="62">
        <v>0.92279999999999995</v>
      </c>
      <c r="E39" s="62">
        <v>0.1143</v>
      </c>
      <c r="F39" s="62">
        <v>0.16389999999999999</v>
      </c>
      <c r="G39" s="62">
        <v>3.3999999999999998E-3</v>
      </c>
      <c r="H39" s="62">
        <v>4.6199999999999998E-2</v>
      </c>
      <c r="I39" s="62">
        <v>3.7100000000000001E-2</v>
      </c>
      <c r="J39" s="62">
        <v>6.6299999999999998E-2</v>
      </c>
      <c r="K39" s="62">
        <v>7.9000000000000008E-3</v>
      </c>
      <c r="L39" s="62">
        <v>1.9178999999999999</v>
      </c>
      <c r="M39" s="74">
        <v>0.90939999999999999</v>
      </c>
      <c r="N39" s="66">
        <v>0.73219999999999996</v>
      </c>
      <c r="O39" s="61">
        <v>8223.0475280630544</v>
      </c>
      <c r="P39" s="62">
        <v>34.429900000000004</v>
      </c>
      <c r="Q39" s="63">
        <v>9.5634034727677815</v>
      </c>
      <c r="R39" s="61">
        <v>9110.9625029854305</v>
      </c>
      <c r="S39" s="67">
        <v>38.147599999999997</v>
      </c>
      <c r="T39" s="81">
        <v>10.596048501963587</v>
      </c>
      <c r="U39" s="73">
        <v>11685.025077621209</v>
      </c>
      <c r="V39" s="62">
        <v>48.925199999999997</v>
      </c>
      <c r="W39" s="72">
        <v>13.589683025099061</v>
      </c>
      <c r="X39" s="18"/>
      <c r="Y39" s="103"/>
      <c r="Z39" s="103"/>
      <c r="AA39" s="103"/>
      <c r="AB39" s="104"/>
      <c r="AC39" s="105">
        <v>4.9800000000000004</v>
      </c>
      <c r="AD39" s="14">
        <f t="shared" si="0"/>
        <v>100</v>
      </c>
      <c r="AE39" s="15" t="str">
        <f t="shared" si="1"/>
        <v>ОК</v>
      </c>
      <c r="AF39" s="6"/>
      <c r="AG39" s="6"/>
      <c r="AH39" s="6"/>
    </row>
    <row r="40" spans="1:34" x14ac:dyDescent="0.25">
      <c r="A40" s="25">
        <v>30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78"/>
      <c r="O40" s="61">
        <v>8223.0475280630544</v>
      </c>
      <c r="P40" s="62">
        <v>34.429900000000004</v>
      </c>
      <c r="Q40" s="63">
        <v>9.5634034727677815</v>
      </c>
      <c r="R40" s="61">
        <v>9110.9625029854305</v>
      </c>
      <c r="S40" s="67">
        <v>38.147599999999997</v>
      </c>
      <c r="T40" s="81">
        <v>10.596048501963587</v>
      </c>
      <c r="U40" s="98"/>
      <c r="V40" s="76"/>
      <c r="W40" s="79"/>
      <c r="X40" s="80"/>
      <c r="Y40" s="106"/>
      <c r="Z40" s="106"/>
      <c r="AA40" s="106"/>
      <c r="AB40" s="107"/>
      <c r="AC40" s="108">
        <v>4.9008000000000003</v>
      </c>
      <c r="AD40" s="14"/>
      <c r="AE40" s="15"/>
      <c r="AF40" s="6"/>
      <c r="AG40" s="6"/>
      <c r="AH40" s="6"/>
    </row>
    <row r="41" spans="1:34" ht="15.75" thickBot="1" x14ac:dyDescent="0.3">
      <c r="A41" s="25">
        <v>31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4"/>
      <c r="N41" s="38"/>
      <c r="O41" s="61">
        <v>8223.0475280630544</v>
      </c>
      <c r="P41" s="62">
        <v>34.429900000000004</v>
      </c>
      <c r="Q41" s="63">
        <v>9.5634034727677815</v>
      </c>
      <c r="R41" s="61">
        <v>9110.9625029854305</v>
      </c>
      <c r="S41" s="67">
        <v>38.147599999999997</v>
      </c>
      <c r="T41" s="81">
        <v>10.596048501963587</v>
      </c>
      <c r="U41" s="99"/>
      <c r="V41" s="39"/>
      <c r="W41" s="43"/>
      <c r="X41" s="44"/>
      <c r="Y41" s="109"/>
      <c r="Z41" s="109"/>
      <c r="AA41" s="109"/>
      <c r="AB41" s="110"/>
      <c r="AC41" s="111">
        <v>5.431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s="88" customFormat="1" ht="19.5" customHeight="1" thickBot="1" x14ac:dyDescent="0.25">
      <c r="A42" s="82"/>
      <c r="B42" s="83"/>
      <c r="C42" s="83"/>
      <c r="D42" s="83"/>
      <c r="E42" s="83"/>
      <c r="F42" s="83"/>
      <c r="G42" s="83"/>
      <c r="H42" s="130" t="s">
        <v>3</v>
      </c>
      <c r="I42" s="131"/>
      <c r="J42" s="131"/>
      <c r="K42" s="131"/>
      <c r="L42" s="131"/>
      <c r="M42" s="131"/>
      <c r="N42" s="132"/>
      <c r="O42" s="84">
        <f>SUMPRODUCT(O11:O41,AC11:AC41)/SUM(AC11:AC41)</f>
        <v>8224.8007905162649</v>
      </c>
      <c r="P42" s="84">
        <f>SUMPRODUCT(P11:P41,AC11:AC41)/SUM(AC11:AC41)</f>
        <v>34.43825296042953</v>
      </c>
      <c r="Q42" s="85">
        <f>SUMPRODUCT(Q11:Q41,AC11:AC41)/SUM(AC11:AC41)</f>
        <v>9.5663631448579451</v>
      </c>
      <c r="R42" s="84">
        <f>SUMPRODUCT(R11:R41,AC11:AC41)/SUM(AC11:AC41)</f>
        <v>9113.1699184183126</v>
      </c>
      <c r="S42" s="84">
        <f>SUMPRODUCT(S11:S41,AC11:AC41)/SUM(AC11:AC41)</f>
        <v>38.156320438380462</v>
      </c>
      <c r="T42" s="102">
        <f>SUMPRODUCT(T11:T41,AC11:AC41)/SUM(AC11:AC41)</f>
        <v>10.598326781002012</v>
      </c>
      <c r="U42" s="86"/>
      <c r="V42" s="83"/>
      <c r="W42" s="83"/>
      <c r="X42" s="83"/>
      <c r="Y42" s="83"/>
      <c r="Z42" s="83"/>
      <c r="AA42" s="83"/>
      <c r="AB42" s="83"/>
      <c r="AC42" s="87">
        <v>163.79349999999999</v>
      </c>
    </row>
    <row r="43" spans="1:34" s="88" customFormat="1" ht="19.5" customHeight="1" x14ac:dyDescent="0.2">
      <c r="A43" s="82"/>
      <c r="B43" s="83"/>
      <c r="C43" s="83"/>
      <c r="D43" s="83"/>
      <c r="E43" s="83"/>
      <c r="F43" s="83"/>
      <c r="G43" s="83"/>
      <c r="H43" s="89"/>
      <c r="I43" s="89"/>
      <c r="J43" s="89"/>
      <c r="K43" s="89"/>
      <c r="L43" s="89"/>
      <c r="M43" s="89"/>
      <c r="N43" s="89"/>
      <c r="O43" s="86"/>
      <c r="P43" s="86"/>
      <c r="Q43" s="90"/>
      <c r="R43" s="86"/>
      <c r="S43" s="86"/>
      <c r="T43" s="86"/>
      <c r="U43" s="86"/>
      <c r="V43" s="83"/>
      <c r="W43" s="112" t="s">
        <v>52</v>
      </c>
      <c r="X43" s="112"/>
      <c r="Y43" s="112"/>
      <c r="Z43" s="112"/>
      <c r="AA43" s="112"/>
      <c r="AB43" s="112"/>
      <c r="AC43" s="91">
        <v>0.69499999999999995</v>
      </c>
    </row>
    <row r="44" spans="1:34" s="88" customFormat="1" ht="15.75" customHeight="1" thickBot="1" x14ac:dyDescent="0.25">
      <c r="B44" s="5" t="s">
        <v>44</v>
      </c>
      <c r="O44" s="88" t="s">
        <v>41</v>
      </c>
      <c r="R44" s="92"/>
      <c r="S44" s="92"/>
      <c r="T44" s="92"/>
      <c r="U44" s="113" t="s">
        <v>51</v>
      </c>
      <c r="V44" s="113"/>
      <c r="W44" s="112" t="s">
        <v>53</v>
      </c>
      <c r="X44" s="112"/>
      <c r="Y44" s="112"/>
      <c r="Z44" s="112"/>
      <c r="AA44" s="112"/>
      <c r="AB44" s="112"/>
      <c r="AC44" s="93">
        <f>AC42-AC43</f>
        <v>163.0985</v>
      </c>
    </row>
    <row r="45" spans="1:34" s="88" customFormat="1" ht="12.75" x14ac:dyDescent="0.2">
      <c r="D45" s="5"/>
      <c r="O45" s="5"/>
      <c r="R45" s="5"/>
      <c r="V45" s="5"/>
    </row>
    <row r="46" spans="1:34" s="88" customFormat="1" ht="12.75" x14ac:dyDescent="0.2">
      <c r="B46" s="5" t="s">
        <v>45</v>
      </c>
      <c r="O46" s="88" t="s">
        <v>42</v>
      </c>
      <c r="R46" s="92"/>
      <c r="S46" s="92"/>
      <c r="T46" s="92"/>
      <c r="U46" s="113" t="s">
        <v>51</v>
      </c>
      <c r="V46" s="113"/>
    </row>
    <row r="47" spans="1:34" s="88" customFormat="1" ht="12.75" x14ac:dyDescent="0.2">
      <c r="E47" s="5"/>
      <c r="O47" s="5"/>
      <c r="R47" s="5"/>
      <c r="V47" s="5"/>
    </row>
    <row r="48" spans="1:34" s="88" customFormat="1" ht="12.75" x14ac:dyDescent="0.2">
      <c r="B48" s="5" t="s">
        <v>46</v>
      </c>
      <c r="O48" s="88" t="s">
        <v>43</v>
      </c>
      <c r="R48" s="92"/>
      <c r="S48" s="92"/>
      <c r="T48" s="92"/>
      <c r="U48" s="113" t="s">
        <v>51</v>
      </c>
      <c r="V48" s="113"/>
    </row>
    <row r="49" spans="5:22" x14ac:dyDescent="0.25">
      <c r="E49" s="5"/>
      <c r="O49" s="5"/>
      <c r="R49" s="5"/>
      <c r="V49" s="5"/>
    </row>
  </sheetData>
  <mergeCells count="38">
    <mergeCell ref="AA1:AC1"/>
    <mergeCell ref="H42:N42"/>
    <mergeCell ref="I9:I10"/>
    <mergeCell ref="J9:J10"/>
    <mergeCell ref="K9:K10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W43:AB43"/>
    <mergeCell ref="W44:AB44"/>
    <mergeCell ref="U44:V44"/>
    <mergeCell ref="U48:V48"/>
    <mergeCell ref="U46:V46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2017-01-05T07:23:06Z</dcterms:modified>
</cp:coreProperties>
</file>