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19875" windowHeight="7020"/>
  </bookViews>
  <sheets>
    <sheet name="ВАТ К 1" sheetId="1" r:id="rId1"/>
  </sheets>
  <definedNames>
    <definedName name="Print_Area" localSheetId="0">'ВАТ К 1'!$A$1:$AC$51</definedName>
    <definedName name="_xlnm.Print_Area" localSheetId="0">'ВАТ К 1'!$A$1:$AC$51</definedName>
  </definedNames>
  <calcPr calcId="145621" calcMode="manual"/>
</workbook>
</file>

<file path=xl/calcChain.xml><?xml version="1.0" encoding="utf-8"?>
<calcChain xmlns="http://schemas.openxmlformats.org/spreadsheetml/2006/main">
  <c r="T42" i="1" l="1"/>
  <c r="W38" i="1"/>
  <c r="W30" i="1"/>
  <c r="W24" i="1"/>
  <c r="W17" i="1"/>
  <c r="W26" i="1" l="1"/>
  <c r="Q42" i="1" l="1"/>
  <c r="Q41" i="1"/>
  <c r="T41" i="1" l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W40" i="1" l="1"/>
  <c r="Q40" i="1"/>
  <c r="Q39" i="1"/>
  <c r="Q38" i="1"/>
  <c r="Q37" i="1"/>
  <c r="Q36" i="1"/>
  <c r="Q35" i="1"/>
  <c r="W34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W21" i="1"/>
  <c r="Q21" i="1"/>
  <c r="Q20" i="1"/>
  <c r="Q19" i="1"/>
  <c r="Q18" i="1"/>
  <c r="Q17" i="1"/>
  <c r="Q16" i="1"/>
  <c r="Q15" i="1"/>
  <c r="Q14" i="1"/>
  <c r="Q13" i="1"/>
  <c r="R43" i="1"/>
  <c r="T43" i="1"/>
  <c r="Q12" i="1"/>
  <c r="Q43" i="1" l="1"/>
  <c r="O43" i="1"/>
  <c r="S43" i="1"/>
  <c r="P43" i="1"/>
</calcChain>
</file>

<file path=xl/sharedStrings.xml><?xml version="1.0" encoding="utf-8"?>
<sst xmlns="http://schemas.openxmlformats.org/spreadsheetml/2006/main" count="74" uniqueCount="64">
  <si>
    <t>ПАТ "УКРТРАНСГАЗ"</t>
  </si>
  <si>
    <t xml:space="preserve">ПАСПОРТ ФІЗИКО-ХІМІЧНИХ ПОКАЗНИКІВ ПРИРОДНОГО ГАЗУ 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</si>
  <si>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</si>
  <si>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</si>
  <si>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</si>
  <si>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газопроводу відводу Кременчук-Кіровоград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</si>
  <si>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</si>
  <si>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</si>
  <si>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</si>
  <si>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</si>
  <si>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</si>
  <si>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</si>
  <si>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</si>
  <si>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</si>
  <si>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</si>
  <si>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</si>
  <si>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</si>
  <si>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</si>
  <si>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</si>
  <si>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</si>
  <si>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</si>
  <si>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</si>
  <si>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</si>
  <si>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</si>
  <si>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</si>
  <si>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</si>
  <si>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</si>
  <si>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</si>
  <si>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</si>
  <si>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</si>
  <si>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</si>
  <si>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</si>
  <si>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</si>
  <si>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</si>
  <si>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</si>
  <si>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</si>
  <si>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</si>
  <si>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</si>
  <si>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</si>
  <si>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</si>
  <si>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</si>
  <si>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</si>
  <si>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Олександрівського ЛВУМГ</t>
  </si>
  <si>
    <t>М.А.Сурін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</si>
  <si>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</si>
  <si>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</si>
  <si>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</si>
  <si>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</si>
  <si>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Начальник лабораторії</t>
  </si>
  <si>
    <t>ВХАЛ Олександрівського ЛВУМГ</t>
  </si>
  <si>
    <t>А.О.Нечипоренко</t>
  </si>
  <si>
    <t>Лабораторія, де здійснювались аналізи газу</t>
  </si>
  <si>
    <t>А.М. Мартьянов</t>
  </si>
  <si>
    <t>Метрологічна служба, яка вимірює обсяги газу</t>
  </si>
  <si>
    <t>переданого Олександрівським ЛВУМГ та прийнятого ВАТ "Кіровоградгаз"</t>
  </si>
  <si>
    <t>Обсяг газу, тис. м3 (обрахованого на вузлах обліку газу)</t>
  </si>
  <si>
    <t>0.0000</t>
  </si>
  <si>
    <t>Інженер 1 категорії горупи метрології САВ і ТМ</t>
  </si>
  <si>
    <t>Маршрут № 847</t>
  </si>
  <si>
    <t xml:space="preserve"> Обсяг природного газу за місяць, з урахуванням ВТВ, всього:</t>
  </si>
  <si>
    <t>Філія "УМГ "ЧЕРКАСИТРАНСГАЗ"</t>
  </si>
  <si>
    <t>за період з 01.12.2016 р. по 31.12.2016 р.</t>
  </si>
  <si>
    <t>03.01.17 р.</t>
  </si>
  <si>
    <t>по ГВС (ПВВГ, СВГ, ГРС):  "Озера", "Константинівка", "Олександрія", "Григорівка", "Ворошилівка", "Дмитрівка", "Знам'янка", "Богданівка", "Казарня", "Веселівка", "В.Северинка", "Кіровоград 1" (точка відбору проби ГРС 1 Кіровоград)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</si>
</sst>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5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1" fontId="4" fillId="0" borderId="20" xfId="0" applyNumberFormat="1" applyFont="1" applyBorder="1" applyAlignment="1" applyProtection="1">
      <alignment horizontal="center" wrapText="1"/>
      <protection locked="0"/>
    </xf>
    <xf numFmtId="1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/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B31" zoomScale="85" zoomScaleNormal="100" zoomScaleSheetLayoutView="85" workbookViewId="0">
      <selection activeCell="AC43" sqref="AC43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H1" s="2"/>
      <c r="I1" s="2"/>
      <c r="J1" s="2"/>
      <c r="K1" s="2"/>
      <c r="L1" s="2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6" t="s">
        <v>58</v>
      </c>
      <c r="AA1" s="77"/>
      <c r="AB1" s="2"/>
    </row>
    <row r="2" spans="1:29" ht="15.75" customHeight="1" x14ac:dyDescent="0.25">
      <c r="A2" s="1" t="s">
        <v>60</v>
      </c>
      <c r="B2" s="2"/>
      <c r="C2" s="5"/>
      <c r="D2" s="2"/>
      <c r="F2" s="2"/>
      <c r="G2" s="2"/>
      <c r="H2" s="2"/>
      <c r="I2" s="2"/>
      <c r="J2" s="2"/>
      <c r="K2" s="37" t="s">
        <v>54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6.5" customHeight="1" x14ac:dyDescent="0.25">
      <c r="A3" s="1" t="s">
        <v>2</v>
      </c>
      <c r="C3" s="6"/>
      <c r="F3" s="2"/>
      <c r="G3" s="2"/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"/>
    </row>
    <row r="4" spans="1:29" x14ac:dyDescent="0.25">
      <c r="A4" s="8" t="s">
        <v>3</v>
      </c>
      <c r="G4" s="2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"/>
    </row>
    <row r="5" spans="1:29" x14ac:dyDescent="0.25">
      <c r="A5" s="8" t="s">
        <v>4</v>
      </c>
      <c r="F5" s="2"/>
      <c r="G5" s="2"/>
      <c r="H5" s="2"/>
      <c r="I5" s="2"/>
      <c r="J5" s="2"/>
      <c r="K5" s="37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7" t="s">
        <v>61</v>
      </c>
      <c r="X5" s="2"/>
      <c r="Y5" s="2"/>
      <c r="Z5" s="2"/>
      <c r="AA5" s="2"/>
      <c r="AB5" s="2"/>
    </row>
    <row r="7" spans="1:29" ht="7.5" customHeight="1" thickBot="1" x14ac:dyDescent="0.3"/>
    <row r="8" spans="1:29" ht="26.25" customHeight="1" thickBot="1" x14ac:dyDescent="0.3">
      <c r="A8" s="50" t="s">
        <v>6</v>
      </c>
      <c r="B8" s="81" t="s">
        <v>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81" t="s">
        <v>8</v>
      </c>
      <c r="O8" s="87"/>
      <c r="P8" s="87"/>
      <c r="Q8" s="87"/>
      <c r="R8" s="87"/>
      <c r="S8" s="87"/>
      <c r="T8" s="87"/>
      <c r="U8" s="87"/>
      <c r="V8" s="87"/>
      <c r="W8" s="88"/>
      <c r="X8" s="89" t="s">
        <v>9</v>
      </c>
      <c r="Y8" s="91" t="s">
        <v>10</v>
      </c>
      <c r="Z8" s="93" t="s">
        <v>11</v>
      </c>
      <c r="AA8" s="93" t="s">
        <v>12</v>
      </c>
      <c r="AB8" s="95" t="s">
        <v>13</v>
      </c>
      <c r="AC8" s="50" t="s">
        <v>55</v>
      </c>
    </row>
    <row r="9" spans="1:29" ht="16.5" customHeight="1" thickBot="1" x14ac:dyDescent="0.3">
      <c r="A9" s="80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52" t="s">
        <v>14</v>
      </c>
      <c r="O9" s="9" t="s">
        <v>15</v>
      </c>
      <c r="P9" s="9"/>
      <c r="Q9" s="9"/>
      <c r="R9" s="9"/>
      <c r="S9" s="9"/>
      <c r="T9" s="9"/>
      <c r="U9" s="9"/>
      <c r="V9" s="9" t="s">
        <v>16</v>
      </c>
      <c r="W9" s="10"/>
      <c r="X9" s="90"/>
      <c r="Y9" s="92"/>
      <c r="Z9" s="94"/>
      <c r="AA9" s="94"/>
      <c r="AB9" s="96"/>
      <c r="AC9" s="51"/>
    </row>
    <row r="10" spans="1:29" ht="15" customHeight="1" x14ac:dyDescent="0.25">
      <c r="A10" s="80"/>
      <c r="B10" s="97" t="s">
        <v>17</v>
      </c>
      <c r="C10" s="41" t="s">
        <v>18</v>
      </c>
      <c r="D10" s="41" t="s">
        <v>19</v>
      </c>
      <c r="E10" s="41" t="s">
        <v>20</v>
      </c>
      <c r="F10" s="41" t="s">
        <v>21</v>
      </c>
      <c r="G10" s="41" t="s">
        <v>22</v>
      </c>
      <c r="H10" s="41" t="s">
        <v>23</v>
      </c>
      <c r="I10" s="41" t="s">
        <v>24</v>
      </c>
      <c r="J10" s="41" t="s">
        <v>25</v>
      </c>
      <c r="K10" s="41" t="s">
        <v>26</v>
      </c>
      <c r="L10" s="41" t="s">
        <v>27</v>
      </c>
      <c r="M10" s="43" t="s">
        <v>28</v>
      </c>
      <c r="N10" s="53"/>
      <c r="O10" s="74" t="s">
        <v>29</v>
      </c>
      <c r="P10" s="45" t="s">
        <v>30</v>
      </c>
      <c r="Q10" s="95" t="s">
        <v>31</v>
      </c>
      <c r="R10" s="97" t="s">
        <v>32</v>
      </c>
      <c r="S10" s="41" t="s">
        <v>33</v>
      </c>
      <c r="T10" s="43" t="s">
        <v>34</v>
      </c>
      <c r="U10" s="72" t="s">
        <v>35</v>
      </c>
      <c r="V10" s="41" t="s">
        <v>36</v>
      </c>
      <c r="W10" s="43" t="s">
        <v>37</v>
      </c>
      <c r="X10" s="90"/>
      <c r="Y10" s="92"/>
      <c r="Z10" s="94"/>
      <c r="AA10" s="94"/>
      <c r="AB10" s="96"/>
      <c r="AC10" s="51"/>
    </row>
    <row r="11" spans="1:29" ht="92.25" customHeight="1" x14ac:dyDescent="0.25">
      <c r="A11" s="80"/>
      <c r="B11" s="9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54"/>
      <c r="O11" s="75"/>
      <c r="P11" s="46"/>
      <c r="Q11" s="96"/>
      <c r="R11" s="98"/>
      <c r="S11" s="42"/>
      <c r="T11" s="44"/>
      <c r="U11" s="73"/>
      <c r="V11" s="42"/>
      <c r="W11" s="44"/>
      <c r="X11" s="90"/>
      <c r="Y11" s="92"/>
      <c r="Z11" s="94"/>
      <c r="AA11" s="94"/>
      <c r="AB11" s="96"/>
      <c r="AC11" s="51"/>
    </row>
    <row r="12" spans="1:29" ht="15.75" customHeight="1" x14ac:dyDescent="0.25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>
        <v>0.7248</v>
      </c>
      <c r="O12" s="38">
        <v>8222.8909907327798</v>
      </c>
      <c r="P12" s="17">
        <v>34.427599999999998</v>
      </c>
      <c r="Q12" s="15">
        <f>IF(P12&gt;0,P12/3.6,"")</f>
        <v>9.5632222222222207</v>
      </c>
      <c r="R12" s="16">
        <v>9112.7830323875023</v>
      </c>
      <c r="S12" s="17">
        <v>38.153399999999998</v>
      </c>
      <c r="T12" s="18">
        <f t="shared" ref="T12:T42" si="0">IF(S12&gt;0,S12/3.6,"")</f>
        <v>10.598166666666666</v>
      </c>
      <c r="U12" s="19"/>
      <c r="V12" s="17"/>
      <c r="W12" s="18"/>
      <c r="X12" s="20"/>
      <c r="Y12" s="21"/>
      <c r="Z12" s="22"/>
      <c r="AA12" s="22"/>
      <c r="AB12" s="23"/>
      <c r="AC12" s="24">
        <v>1728.1420000000001</v>
      </c>
    </row>
    <row r="13" spans="1:29" ht="15.75" customHeight="1" x14ac:dyDescent="0.25">
      <c r="A13" s="11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>
        <v>0.7248</v>
      </c>
      <c r="O13" s="39">
        <v>8222.8909907327798</v>
      </c>
      <c r="P13" s="40">
        <v>34.427599999999998</v>
      </c>
      <c r="Q13" s="15">
        <f t="shared" ref="Q13:Q40" si="1">IF(P13&gt;0,P13/3.6,"")</f>
        <v>9.5632222222222207</v>
      </c>
      <c r="R13" s="16">
        <v>9112.7830323875023</v>
      </c>
      <c r="S13" s="17">
        <v>38.153399999999998</v>
      </c>
      <c r="T13" s="18">
        <f t="shared" si="0"/>
        <v>10.598166666666666</v>
      </c>
      <c r="U13" s="19"/>
      <c r="V13" s="17"/>
      <c r="W13" s="18"/>
      <c r="X13" s="20"/>
      <c r="Y13" s="21"/>
      <c r="Z13" s="22"/>
      <c r="AA13" s="22"/>
      <c r="AB13" s="23"/>
      <c r="AC13" s="24">
        <v>1697.106</v>
      </c>
    </row>
    <row r="14" spans="1:29" ht="15.75" customHeight="1" x14ac:dyDescent="0.25">
      <c r="A14" s="11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>
        <v>0.7248</v>
      </c>
      <c r="O14" s="16">
        <v>8222.8909907327798</v>
      </c>
      <c r="P14" s="17">
        <v>34.427599999999998</v>
      </c>
      <c r="Q14" s="15">
        <f t="shared" si="1"/>
        <v>9.5632222222222207</v>
      </c>
      <c r="R14" s="16">
        <v>9112.7830323875023</v>
      </c>
      <c r="S14" s="17">
        <v>38.153399999999998</v>
      </c>
      <c r="T14" s="18">
        <f t="shared" si="0"/>
        <v>10.598166666666666</v>
      </c>
      <c r="U14" s="19"/>
      <c r="V14" s="17"/>
      <c r="W14" s="18"/>
      <c r="X14" s="20"/>
      <c r="Y14" s="21"/>
      <c r="Z14" s="22"/>
      <c r="AA14" s="22"/>
      <c r="AB14" s="23"/>
      <c r="AC14" s="24">
        <v>1716.751</v>
      </c>
    </row>
    <row r="15" spans="1:29" ht="15.75" customHeight="1" x14ac:dyDescent="0.25">
      <c r="A15" s="11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>
        <v>0.7248</v>
      </c>
      <c r="O15" s="16">
        <v>8222.8909907327798</v>
      </c>
      <c r="P15" s="17">
        <v>34.427599999999998</v>
      </c>
      <c r="Q15" s="15">
        <f t="shared" si="1"/>
        <v>9.5632222222222207</v>
      </c>
      <c r="R15" s="16">
        <v>9112.7830323875023</v>
      </c>
      <c r="S15" s="17">
        <v>38.153399999999998</v>
      </c>
      <c r="T15" s="18">
        <f t="shared" si="0"/>
        <v>10.598166666666666</v>
      </c>
      <c r="U15" s="19"/>
      <c r="V15" s="17"/>
      <c r="W15" s="18"/>
      <c r="X15" s="20"/>
      <c r="Y15" s="21"/>
      <c r="Z15" s="22"/>
      <c r="AA15" s="22"/>
      <c r="AB15" s="23"/>
      <c r="AC15" s="24">
        <v>1797.356</v>
      </c>
    </row>
    <row r="16" spans="1:29" ht="15.75" customHeight="1" x14ac:dyDescent="0.25">
      <c r="A16" s="11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>
        <v>0.7248</v>
      </c>
      <c r="O16" s="16">
        <v>8222.8909907327798</v>
      </c>
      <c r="P16" s="17">
        <v>34.427599999999998</v>
      </c>
      <c r="Q16" s="15">
        <f t="shared" si="1"/>
        <v>9.5632222222222207</v>
      </c>
      <c r="R16" s="16">
        <v>9112.7830323875023</v>
      </c>
      <c r="S16" s="17">
        <v>38.153399999999998</v>
      </c>
      <c r="T16" s="18">
        <f t="shared" si="0"/>
        <v>10.598166666666666</v>
      </c>
      <c r="U16" s="19"/>
      <c r="V16" s="17"/>
      <c r="W16" s="18"/>
      <c r="X16" s="20"/>
      <c r="Y16" s="21"/>
      <c r="Z16" s="22"/>
      <c r="AA16" s="22"/>
      <c r="AB16" s="23"/>
      <c r="AC16" s="24">
        <v>1862.3620000000001</v>
      </c>
    </row>
    <row r="17" spans="1:29" ht="15.75" customHeight="1" x14ac:dyDescent="0.25">
      <c r="A17" s="11">
        <v>6</v>
      </c>
      <c r="B17" s="12">
        <v>93.168700000000001</v>
      </c>
      <c r="C17" s="12">
        <v>3.4108000000000001</v>
      </c>
      <c r="D17" s="12">
        <v>0.91379999999999995</v>
      </c>
      <c r="E17" s="12">
        <v>0.1106</v>
      </c>
      <c r="F17" s="12">
        <v>0.15290000000000001</v>
      </c>
      <c r="G17" s="12">
        <v>0</v>
      </c>
      <c r="H17" s="12">
        <v>3.3799999999999997E-2</v>
      </c>
      <c r="I17" s="12">
        <v>2.7E-2</v>
      </c>
      <c r="J17" s="12">
        <v>2.6599999999999999E-2</v>
      </c>
      <c r="K17" s="12">
        <v>7.3000000000000001E-3</v>
      </c>
      <c r="L17" s="12">
        <v>1.2258</v>
      </c>
      <c r="M17" s="12">
        <v>0.92259999999999998</v>
      </c>
      <c r="N17" s="13">
        <v>0.72270000000000001</v>
      </c>
      <c r="O17" s="16">
        <v>8211.4980414636484</v>
      </c>
      <c r="P17" s="14">
        <v>34.379899999999999</v>
      </c>
      <c r="Q17" s="15">
        <f t="shared" si="1"/>
        <v>9.5499722222222214</v>
      </c>
      <c r="R17" s="16">
        <v>9100.7213146078157</v>
      </c>
      <c r="S17" s="17">
        <v>38.102899999999998</v>
      </c>
      <c r="T17" s="18">
        <f t="shared" si="0"/>
        <v>10.584138888888889</v>
      </c>
      <c r="U17" s="19">
        <v>11748.149032720325</v>
      </c>
      <c r="V17" s="17">
        <v>49.189500000000002</v>
      </c>
      <c r="W17" s="18">
        <f t="shared" ref="W17" si="2">IF(V17&gt;0,V17/3.6,"")</f>
        <v>13.66375</v>
      </c>
      <c r="X17" s="20">
        <v>-11.7</v>
      </c>
      <c r="Y17" s="21"/>
      <c r="Z17" s="22"/>
      <c r="AA17" s="22"/>
      <c r="AB17" s="23"/>
      <c r="AC17" s="24">
        <v>1820.9490000000001</v>
      </c>
    </row>
    <row r="18" spans="1:29" ht="15.75" customHeight="1" x14ac:dyDescent="0.25">
      <c r="A18" s="11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0.72270000000000001</v>
      </c>
      <c r="O18" s="16">
        <v>8211.4980414636484</v>
      </c>
      <c r="P18" s="14">
        <v>34.379899999999999</v>
      </c>
      <c r="Q18" s="15">
        <f t="shared" si="1"/>
        <v>9.5499722222222214</v>
      </c>
      <c r="R18" s="16">
        <v>9100.7213146078157</v>
      </c>
      <c r="S18" s="17">
        <v>38.102899999999998</v>
      </c>
      <c r="T18" s="18">
        <f t="shared" si="0"/>
        <v>10.584138888888889</v>
      </c>
      <c r="U18" s="19"/>
      <c r="V18" s="17"/>
      <c r="W18" s="18"/>
      <c r="X18" s="20"/>
      <c r="Y18" s="21"/>
      <c r="Z18" s="22"/>
      <c r="AA18" s="22"/>
      <c r="AB18" s="23"/>
      <c r="AC18" s="24">
        <v>1957.9970000000001</v>
      </c>
    </row>
    <row r="19" spans="1:29" ht="15.75" customHeight="1" x14ac:dyDescent="0.25">
      <c r="A19" s="11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0.72270000000000001</v>
      </c>
      <c r="O19" s="16">
        <v>8211.4980414636484</v>
      </c>
      <c r="P19" s="14">
        <v>34.379899999999999</v>
      </c>
      <c r="Q19" s="15">
        <f t="shared" si="1"/>
        <v>9.5499722222222214</v>
      </c>
      <c r="R19" s="16">
        <v>9100.7213146078157</v>
      </c>
      <c r="S19" s="17">
        <v>38.102899999999998</v>
      </c>
      <c r="T19" s="18">
        <f t="shared" si="0"/>
        <v>10.584138888888889</v>
      </c>
      <c r="U19" s="19"/>
      <c r="V19" s="17"/>
      <c r="W19" s="18"/>
      <c r="X19" s="20"/>
      <c r="Y19" s="21"/>
      <c r="Z19" s="22"/>
      <c r="AA19" s="22"/>
      <c r="AB19" s="23"/>
      <c r="AC19" s="24">
        <v>1865.902</v>
      </c>
    </row>
    <row r="20" spans="1:29" ht="15.75" customHeight="1" x14ac:dyDescent="0.25">
      <c r="A20" s="11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>
        <v>0.72270000000000001</v>
      </c>
      <c r="O20" s="16">
        <v>8211.4980414636484</v>
      </c>
      <c r="P20" s="14">
        <v>34.379899999999999</v>
      </c>
      <c r="Q20" s="15">
        <f t="shared" si="1"/>
        <v>9.5499722222222214</v>
      </c>
      <c r="R20" s="16">
        <v>9100.7213146078157</v>
      </c>
      <c r="S20" s="17">
        <v>38.102899999999998</v>
      </c>
      <c r="T20" s="18">
        <f t="shared" si="0"/>
        <v>10.584138888888889</v>
      </c>
      <c r="U20" s="19"/>
      <c r="V20" s="17"/>
      <c r="W20" s="18"/>
      <c r="X20" s="20"/>
      <c r="Y20" s="21"/>
      <c r="Z20" s="22"/>
      <c r="AA20" s="22"/>
      <c r="AB20" s="23"/>
      <c r="AC20" s="24">
        <v>1607.614</v>
      </c>
    </row>
    <row r="21" spans="1:29" ht="15.75" customHeight="1" x14ac:dyDescent="0.25">
      <c r="A21" s="11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0.72270000000000001</v>
      </c>
      <c r="O21" s="16">
        <v>8211.4980414636484</v>
      </c>
      <c r="P21" s="14">
        <v>34.379899999999999</v>
      </c>
      <c r="Q21" s="15">
        <f t="shared" si="1"/>
        <v>9.5499722222222214</v>
      </c>
      <c r="R21" s="16">
        <v>9100.7213146078157</v>
      </c>
      <c r="S21" s="17">
        <v>38.102899999999998</v>
      </c>
      <c r="T21" s="18">
        <f t="shared" si="0"/>
        <v>10.584138888888889</v>
      </c>
      <c r="U21" s="19"/>
      <c r="V21" s="17"/>
      <c r="W21" s="18" t="str">
        <f t="shared" ref="W21:W40" si="3">IF(V21&gt;0,V21/3.6,"")</f>
        <v/>
      </c>
      <c r="X21" s="20"/>
      <c r="Y21" s="21"/>
      <c r="Z21" s="22"/>
      <c r="AA21" s="22"/>
      <c r="AB21" s="23"/>
      <c r="AC21" s="24">
        <v>1461.1880000000001</v>
      </c>
    </row>
    <row r="22" spans="1:29" ht="15.75" customHeight="1" x14ac:dyDescent="0.25">
      <c r="A22" s="11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>
        <v>0.72270000000000001</v>
      </c>
      <c r="O22" s="16">
        <v>8211.4980414636484</v>
      </c>
      <c r="P22" s="14">
        <v>34.379899999999999</v>
      </c>
      <c r="Q22" s="15">
        <f t="shared" si="1"/>
        <v>9.5499722222222214</v>
      </c>
      <c r="R22" s="16">
        <v>9100.7213146078157</v>
      </c>
      <c r="S22" s="17">
        <v>38.102899999999998</v>
      </c>
      <c r="T22" s="18">
        <f t="shared" si="0"/>
        <v>10.584138888888889</v>
      </c>
      <c r="U22" s="19"/>
      <c r="V22" s="17"/>
      <c r="W22" s="18"/>
      <c r="X22" s="20"/>
      <c r="Y22" s="21"/>
      <c r="Z22" s="22"/>
      <c r="AA22" s="22"/>
      <c r="AB22" s="23"/>
      <c r="AC22" s="24">
        <v>1406.175</v>
      </c>
    </row>
    <row r="23" spans="1:29" ht="15.75" customHeight="1" x14ac:dyDescent="0.25">
      <c r="A23" s="11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0.72270000000000001</v>
      </c>
      <c r="O23" s="16">
        <v>8211.4980414636484</v>
      </c>
      <c r="P23" s="14">
        <v>34.379899999999999</v>
      </c>
      <c r="Q23" s="15">
        <f t="shared" si="1"/>
        <v>9.5499722222222214</v>
      </c>
      <c r="R23" s="16">
        <v>9100.7213146078157</v>
      </c>
      <c r="S23" s="17">
        <v>38.102899999999998</v>
      </c>
      <c r="T23" s="18">
        <f t="shared" si="0"/>
        <v>10.584138888888889</v>
      </c>
      <c r="U23" s="19"/>
      <c r="V23" s="17"/>
      <c r="W23" s="18"/>
      <c r="X23" s="20"/>
      <c r="Y23" s="21"/>
      <c r="Z23" s="22"/>
      <c r="AA23" s="22"/>
      <c r="AB23" s="23"/>
      <c r="AC23" s="24">
        <v>1555.0650000000001</v>
      </c>
    </row>
    <row r="24" spans="1:29" ht="15.75" customHeight="1" x14ac:dyDescent="0.25">
      <c r="A24" s="11">
        <v>13</v>
      </c>
      <c r="B24" s="14">
        <v>92.996700000000004</v>
      </c>
      <c r="C24" s="14">
        <v>3.4584999999999999</v>
      </c>
      <c r="D24" s="14">
        <v>0.9254</v>
      </c>
      <c r="E24" s="14">
        <v>0.1114</v>
      </c>
      <c r="F24" s="14">
        <v>0.16020000000000001</v>
      </c>
      <c r="G24" s="14">
        <v>1.6000000000000001E-3</v>
      </c>
      <c r="H24" s="14">
        <v>3.56E-2</v>
      </c>
      <c r="I24" s="14">
        <v>2.8400000000000002E-2</v>
      </c>
      <c r="J24" s="14">
        <v>2.8899999999999999E-2</v>
      </c>
      <c r="K24" s="14">
        <v>7.1999999999999998E-3</v>
      </c>
      <c r="L24" s="14">
        <v>1.2192000000000001</v>
      </c>
      <c r="M24" s="14">
        <v>1.0270999999999999</v>
      </c>
      <c r="N24" s="13">
        <v>0.72460000000000002</v>
      </c>
      <c r="O24" s="16">
        <v>8211.4980414636484</v>
      </c>
      <c r="P24" s="14">
        <v>34.379899999999999</v>
      </c>
      <c r="Q24" s="15">
        <f t="shared" si="1"/>
        <v>9.5499722222222214</v>
      </c>
      <c r="R24" s="16">
        <v>9100.4346995318629</v>
      </c>
      <c r="S24" s="17">
        <v>38.101700000000001</v>
      </c>
      <c r="T24" s="18">
        <f t="shared" si="0"/>
        <v>10.583805555555555</v>
      </c>
      <c r="U24" s="19">
        <v>11732.171005493192</v>
      </c>
      <c r="V24" s="17">
        <v>49.122599999999998</v>
      </c>
      <c r="W24" s="18">
        <f t="shared" si="3"/>
        <v>13.645166666666666</v>
      </c>
      <c r="X24" s="20">
        <v>-11.8</v>
      </c>
      <c r="Y24" s="21"/>
      <c r="Z24" s="22"/>
      <c r="AA24" s="22"/>
      <c r="AB24" s="23"/>
      <c r="AC24" s="24">
        <v>794.07899999999995</v>
      </c>
    </row>
    <row r="25" spans="1:29" ht="15.75" customHeight="1" x14ac:dyDescent="0.25">
      <c r="A25" s="11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0.72460000000000002</v>
      </c>
      <c r="O25" s="16">
        <v>8211.4980414636484</v>
      </c>
      <c r="P25" s="14">
        <v>34.379899999999999</v>
      </c>
      <c r="Q25" s="15">
        <f t="shared" si="1"/>
        <v>9.5499722222222214</v>
      </c>
      <c r="R25" s="16">
        <v>9100.4346995318629</v>
      </c>
      <c r="S25" s="17">
        <v>38.101700000000001</v>
      </c>
      <c r="T25" s="18">
        <f t="shared" si="0"/>
        <v>10.583805555555555</v>
      </c>
      <c r="U25" s="19"/>
      <c r="V25" s="17"/>
      <c r="W25" s="18"/>
      <c r="X25" s="20"/>
      <c r="Y25" s="21"/>
      <c r="Z25" s="22"/>
      <c r="AA25" s="22"/>
      <c r="AB25" s="23"/>
      <c r="AC25" s="24">
        <v>1803.239</v>
      </c>
    </row>
    <row r="26" spans="1:29" ht="15.75" customHeight="1" x14ac:dyDescent="0.25">
      <c r="A26" s="11">
        <v>15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0.72460000000000002</v>
      </c>
      <c r="O26" s="16">
        <v>8211.4980414636484</v>
      </c>
      <c r="P26" s="17">
        <v>34.379899999999999</v>
      </c>
      <c r="Q26" s="15">
        <f t="shared" si="1"/>
        <v>9.5499722222222214</v>
      </c>
      <c r="R26" s="16">
        <v>9100.4346995318629</v>
      </c>
      <c r="S26" s="17">
        <v>38.101700000000001</v>
      </c>
      <c r="T26" s="18">
        <f t="shared" si="0"/>
        <v>10.583805555555555</v>
      </c>
      <c r="U26" s="19"/>
      <c r="V26" s="17"/>
      <c r="W26" s="18" t="str">
        <f t="shared" si="3"/>
        <v/>
      </c>
      <c r="X26" s="20"/>
      <c r="Y26" s="21"/>
      <c r="Z26" s="22"/>
      <c r="AA26" s="22"/>
      <c r="AB26" s="23"/>
      <c r="AC26" s="24">
        <v>1825.0809999999999</v>
      </c>
    </row>
    <row r="27" spans="1:29" ht="15.75" customHeight="1" x14ac:dyDescent="0.25">
      <c r="A27" s="11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v>0.72460000000000002</v>
      </c>
      <c r="O27" s="16">
        <v>8211.4980414636484</v>
      </c>
      <c r="P27" s="17">
        <v>34.379899999999999</v>
      </c>
      <c r="Q27" s="15">
        <f t="shared" si="1"/>
        <v>9.5499722222222214</v>
      </c>
      <c r="R27" s="16">
        <v>9100.4346995318629</v>
      </c>
      <c r="S27" s="17">
        <v>38.101700000000001</v>
      </c>
      <c r="T27" s="18">
        <f t="shared" si="0"/>
        <v>10.583805555555555</v>
      </c>
      <c r="U27" s="19"/>
      <c r="V27" s="17"/>
      <c r="W27" s="18"/>
      <c r="X27" s="20"/>
      <c r="Y27" s="21"/>
      <c r="Z27" s="22"/>
      <c r="AA27" s="22"/>
      <c r="AB27" s="23"/>
      <c r="AC27" s="24">
        <v>1904.3630000000001</v>
      </c>
    </row>
    <row r="28" spans="1:29" ht="15.75" customHeight="1" x14ac:dyDescent="0.25">
      <c r="A28" s="11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>
        <v>0.72460000000000002</v>
      </c>
      <c r="O28" s="16">
        <v>8211.4980414636484</v>
      </c>
      <c r="P28" s="17">
        <v>34.379899999999999</v>
      </c>
      <c r="Q28" s="15">
        <f t="shared" si="1"/>
        <v>9.5499722222222214</v>
      </c>
      <c r="R28" s="16">
        <v>9100.4346995318629</v>
      </c>
      <c r="S28" s="17">
        <v>38.101700000000001</v>
      </c>
      <c r="T28" s="18">
        <f t="shared" si="0"/>
        <v>10.583805555555555</v>
      </c>
      <c r="U28" s="19"/>
      <c r="V28" s="17"/>
      <c r="W28" s="18"/>
      <c r="X28" s="20"/>
      <c r="Y28" s="21"/>
      <c r="Z28" s="22"/>
      <c r="AA28" s="22"/>
      <c r="AB28" s="23"/>
      <c r="AC28" s="24">
        <v>1926.6859999999999</v>
      </c>
    </row>
    <row r="29" spans="1:29" ht="15.75" customHeight="1" x14ac:dyDescent="0.25">
      <c r="A29" s="11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v>0.72460000000000002</v>
      </c>
      <c r="O29" s="16">
        <v>8211.4980414636484</v>
      </c>
      <c r="P29" s="17">
        <v>34.379899999999999</v>
      </c>
      <c r="Q29" s="15">
        <f t="shared" si="1"/>
        <v>9.5499722222222214</v>
      </c>
      <c r="R29" s="16">
        <v>9100.4346995318629</v>
      </c>
      <c r="S29" s="17">
        <v>38.101700000000001</v>
      </c>
      <c r="T29" s="18">
        <f t="shared" si="0"/>
        <v>10.583805555555555</v>
      </c>
      <c r="U29" s="19"/>
      <c r="V29" s="17"/>
      <c r="W29" s="18"/>
      <c r="X29" s="36"/>
      <c r="Y29" s="21"/>
      <c r="Z29" s="22"/>
      <c r="AA29" s="22"/>
      <c r="AB29" s="23"/>
      <c r="AC29" s="24">
        <v>1829.634</v>
      </c>
    </row>
    <row r="30" spans="1:29" ht="15.75" customHeight="1" x14ac:dyDescent="0.25">
      <c r="A30" s="11">
        <v>19</v>
      </c>
      <c r="B30" s="12">
        <v>93.533600000000007</v>
      </c>
      <c r="C30" s="12">
        <v>3.2423999999999999</v>
      </c>
      <c r="D30" s="12">
        <v>0.89459999999999995</v>
      </c>
      <c r="E30" s="12">
        <v>0.114</v>
      </c>
      <c r="F30" s="12">
        <v>0.15409999999999999</v>
      </c>
      <c r="G30" s="12">
        <v>1.5E-3</v>
      </c>
      <c r="H30" s="12">
        <v>3.2599999999999997E-2</v>
      </c>
      <c r="I30" s="12">
        <v>2.5499999999999998E-2</v>
      </c>
      <c r="J30" s="12">
        <v>2.75E-2</v>
      </c>
      <c r="K30" s="12">
        <v>7.1999999999999998E-3</v>
      </c>
      <c r="L30" s="12">
        <v>1.1403000000000001</v>
      </c>
      <c r="M30" s="12">
        <v>0.82650000000000001</v>
      </c>
      <c r="N30" s="13">
        <v>0.72</v>
      </c>
      <c r="O30" s="16">
        <v>8213.9103850195861</v>
      </c>
      <c r="P30" s="17">
        <v>34.39</v>
      </c>
      <c r="Q30" s="15">
        <f t="shared" si="1"/>
        <v>9.5527777777777771</v>
      </c>
      <c r="R30" s="16">
        <v>9103.8979650329602</v>
      </c>
      <c r="S30" s="17">
        <v>38.116199999999999</v>
      </c>
      <c r="T30" s="18">
        <f t="shared" si="0"/>
        <v>10.587833333333332</v>
      </c>
      <c r="U30" s="19">
        <v>11774.086458084546</v>
      </c>
      <c r="V30" s="17">
        <v>49.298099999999998</v>
      </c>
      <c r="W30" s="18">
        <f t="shared" si="3"/>
        <v>13.693916666666667</v>
      </c>
      <c r="X30" s="20">
        <v>-12.1</v>
      </c>
      <c r="Y30" s="21"/>
      <c r="Z30" s="22"/>
      <c r="AA30" s="22"/>
      <c r="AB30" s="23"/>
      <c r="AC30" s="24">
        <v>1673.664</v>
      </c>
    </row>
    <row r="31" spans="1:29" ht="15.75" customHeight="1" x14ac:dyDescent="0.25">
      <c r="A31" s="11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>
        <v>0.72</v>
      </c>
      <c r="O31" s="16">
        <v>8213.9103850195861</v>
      </c>
      <c r="P31" s="17">
        <v>34.39</v>
      </c>
      <c r="Q31" s="15">
        <f t="shared" si="1"/>
        <v>9.5527777777777771</v>
      </c>
      <c r="R31" s="16">
        <v>9103.8979650329602</v>
      </c>
      <c r="S31" s="17">
        <v>38.116199999999999</v>
      </c>
      <c r="T31" s="18">
        <f t="shared" si="0"/>
        <v>10.587833333333332</v>
      </c>
      <c r="U31" s="19"/>
      <c r="V31" s="17"/>
      <c r="W31" s="18"/>
      <c r="X31" s="20"/>
      <c r="Y31" s="21"/>
      <c r="Z31" s="22"/>
      <c r="AA31" s="22"/>
      <c r="AB31" s="23"/>
      <c r="AC31" s="24">
        <v>1672.155</v>
      </c>
    </row>
    <row r="32" spans="1:29" ht="15.75" customHeight="1" x14ac:dyDescent="0.25">
      <c r="A32" s="11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>
        <v>0.72</v>
      </c>
      <c r="O32" s="16">
        <v>8213.9103850195861</v>
      </c>
      <c r="P32" s="17">
        <v>34.39</v>
      </c>
      <c r="Q32" s="15">
        <f t="shared" si="1"/>
        <v>9.5527777777777771</v>
      </c>
      <c r="R32" s="16">
        <v>9103.8979650329602</v>
      </c>
      <c r="S32" s="17">
        <v>38.116199999999999</v>
      </c>
      <c r="T32" s="18">
        <f t="shared" si="0"/>
        <v>10.587833333333332</v>
      </c>
      <c r="U32" s="19"/>
      <c r="V32" s="17"/>
      <c r="W32" s="18"/>
      <c r="X32" s="20"/>
      <c r="Y32" s="21"/>
      <c r="Z32" s="22"/>
      <c r="AA32" s="22"/>
      <c r="AB32" s="23"/>
      <c r="AC32" s="24">
        <v>1725.1410000000001</v>
      </c>
    </row>
    <row r="33" spans="1:29" ht="15.75" customHeight="1" x14ac:dyDescent="0.25">
      <c r="A33" s="11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>
        <v>0.72</v>
      </c>
      <c r="O33" s="16">
        <v>8213.9103850195861</v>
      </c>
      <c r="P33" s="17">
        <v>34.39</v>
      </c>
      <c r="Q33" s="15">
        <f t="shared" si="1"/>
        <v>9.5527777777777771</v>
      </c>
      <c r="R33" s="16">
        <v>9103.8979650329602</v>
      </c>
      <c r="S33" s="17">
        <v>38.116199999999999</v>
      </c>
      <c r="T33" s="18">
        <f t="shared" si="0"/>
        <v>10.587833333333332</v>
      </c>
      <c r="U33" s="19"/>
      <c r="V33" s="17"/>
      <c r="W33" s="18"/>
      <c r="X33" s="20"/>
      <c r="Y33" s="21"/>
      <c r="Z33" s="22"/>
      <c r="AA33" s="22"/>
      <c r="AB33" s="23"/>
      <c r="AC33" s="24">
        <v>1681.6220000000001</v>
      </c>
    </row>
    <row r="34" spans="1:29" ht="15.75" customHeight="1" x14ac:dyDescent="0.25">
      <c r="A34" s="11">
        <v>23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>
        <v>0.72</v>
      </c>
      <c r="O34" s="16">
        <v>8213.9103850195861</v>
      </c>
      <c r="P34" s="17">
        <v>34.39</v>
      </c>
      <c r="Q34" s="15">
        <f t="shared" si="1"/>
        <v>9.5527777777777771</v>
      </c>
      <c r="R34" s="16">
        <v>9103.8979650329602</v>
      </c>
      <c r="S34" s="17">
        <v>38.116199999999999</v>
      </c>
      <c r="T34" s="18">
        <f t="shared" si="0"/>
        <v>10.587833333333332</v>
      </c>
      <c r="U34" s="19"/>
      <c r="V34" s="17"/>
      <c r="W34" s="18" t="str">
        <f t="shared" si="3"/>
        <v/>
      </c>
      <c r="X34" s="20"/>
      <c r="Y34" s="21"/>
      <c r="Z34" s="22"/>
      <c r="AA34" s="22"/>
      <c r="AB34" s="23"/>
      <c r="AC34" s="24">
        <v>1663.34</v>
      </c>
    </row>
    <row r="35" spans="1:29" ht="15.75" customHeight="1" x14ac:dyDescent="0.25">
      <c r="A35" s="11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>
        <v>0.72</v>
      </c>
      <c r="O35" s="16">
        <v>8213.9103850195861</v>
      </c>
      <c r="P35" s="17">
        <v>34.39</v>
      </c>
      <c r="Q35" s="15">
        <f t="shared" si="1"/>
        <v>9.5527777777777771</v>
      </c>
      <c r="R35" s="16">
        <v>9103.8979650329602</v>
      </c>
      <c r="S35" s="17">
        <v>38.116199999999999</v>
      </c>
      <c r="T35" s="18">
        <f t="shared" si="0"/>
        <v>10.587833333333332</v>
      </c>
      <c r="U35" s="19"/>
      <c r="V35" s="17"/>
      <c r="W35" s="18"/>
      <c r="X35" s="20"/>
      <c r="Y35" s="21"/>
      <c r="Z35" s="22"/>
      <c r="AA35" s="22"/>
      <c r="AB35" s="23"/>
      <c r="AC35" s="24">
        <v>1591.5889999999999</v>
      </c>
    </row>
    <row r="36" spans="1:29" ht="15.75" customHeight="1" x14ac:dyDescent="0.25">
      <c r="A36" s="11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>
        <v>0.72</v>
      </c>
      <c r="O36" s="16">
        <v>8213.9103850195861</v>
      </c>
      <c r="P36" s="17">
        <v>34.39</v>
      </c>
      <c r="Q36" s="15">
        <f t="shared" si="1"/>
        <v>9.5527777777777771</v>
      </c>
      <c r="R36" s="16">
        <v>9103.8979650329602</v>
      </c>
      <c r="S36" s="17">
        <v>38.116199999999999</v>
      </c>
      <c r="T36" s="18">
        <f t="shared" si="0"/>
        <v>10.587833333333332</v>
      </c>
      <c r="U36" s="19"/>
      <c r="V36" s="17"/>
      <c r="W36" s="18"/>
      <c r="X36" s="20"/>
      <c r="Y36" s="21"/>
      <c r="Z36" s="22"/>
      <c r="AA36" s="22"/>
      <c r="AB36" s="23"/>
      <c r="AC36" s="24">
        <v>1596.2180000000001</v>
      </c>
    </row>
    <row r="37" spans="1:29" ht="15.75" customHeight="1" x14ac:dyDescent="0.25">
      <c r="A37" s="11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>
        <v>0.72</v>
      </c>
      <c r="O37" s="16">
        <v>8213.9103850195861</v>
      </c>
      <c r="P37" s="17">
        <v>34.39</v>
      </c>
      <c r="Q37" s="15">
        <f t="shared" si="1"/>
        <v>9.5527777777777771</v>
      </c>
      <c r="R37" s="16">
        <v>9103.8979650329602</v>
      </c>
      <c r="S37" s="17">
        <v>38.116199999999999</v>
      </c>
      <c r="T37" s="18">
        <f t="shared" si="0"/>
        <v>10.587833333333332</v>
      </c>
      <c r="U37" s="19"/>
      <c r="V37" s="17"/>
      <c r="W37" s="18"/>
      <c r="X37" s="20"/>
      <c r="Y37" s="21"/>
      <c r="Z37" s="22"/>
      <c r="AA37" s="22"/>
      <c r="AB37" s="23"/>
      <c r="AC37" s="24">
        <v>1411.566</v>
      </c>
    </row>
    <row r="38" spans="1:29" ht="15.75" customHeight="1" x14ac:dyDescent="0.25">
      <c r="A38" s="11">
        <v>27</v>
      </c>
      <c r="B38" s="14">
        <v>93.396100000000004</v>
      </c>
      <c r="C38" s="14">
        <v>3.2553000000000001</v>
      </c>
      <c r="D38" s="14">
        <v>0.90169999999999995</v>
      </c>
      <c r="E38" s="14">
        <v>0.1108</v>
      </c>
      <c r="F38" s="14">
        <v>0.15529999999999999</v>
      </c>
      <c r="G38" s="14">
        <v>1.0200000000000001E-2</v>
      </c>
      <c r="H38" s="14">
        <v>3.2899999999999999E-2</v>
      </c>
      <c r="I38" s="14">
        <v>2.6200000000000001E-2</v>
      </c>
      <c r="J38" s="14">
        <v>2.9000000000000001E-2</v>
      </c>
      <c r="K38" s="14">
        <v>7.4000000000000003E-3</v>
      </c>
      <c r="L38" s="14">
        <v>1.1303000000000001</v>
      </c>
      <c r="M38" s="14">
        <v>0.9446</v>
      </c>
      <c r="N38" s="13">
        <v>0.72170000000000001</v>
      </c>
      <c r="O38" s="16">
        <v>8209.4439667526512</v>
      </c>
      <c r="P38" s="17">
        <v>34.371299999999998</v>
      </c>
      <c r="Q38" s="15">
        <f t="shared" si="1"/>
        <v>9.547583333333332</v>
      </c>
      <c r="R38" s="16">
        <v>9098.76277825547</v>
      </c>
      <c r="S38" s="17">
        <v>38.094700000000003</v>
      </c>
      <c r="T38" s="18">
        <f t="shared" si="0"/>
        <v>10.581861111111111</v>
      </c>
      <c r="U38" s="19">
        <v>11753.379508000953</v>
      </c>
      <c r="V38" s="17">
        <v>49.211399999999998</v>
      </c>
      <c r="W38" s="18">
        <f t="shared" si="3"/>
        <v>13.669833333333333</v>
      </c>
      <c r="X38" s="20">
        <v>-12.4</v>
      </c>
      <c r="Y38" s="21"/>
      <c r="Z38" s="22" t="s">
        <v>56</v>
      </c>
      <c r="AA38" s="22" t="s">
        <v>56</v>
      </c>
      <c r="AB38" s="23" t="s">
        <v>56</v>
      </c>
      <c r="AC38" s="24">
        <v>1480.6579999999999</v>
      </c>
    </row>
    <row r="39" spans="1:29" ht="15.75" customHeight="1" x14ac:dyDescent="0.25">
      <c r="A39" s="11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0.72170000000000001</v>
      </c>
      <c r="O39" s="16">
        <v>8209.4439667526512</v>
      </c>
      <c r="P39" s="17">
        <v>34.371299999999998</v>
      </c>
      <c r="Q39" s="15">
        <f t="shared" si="1"/>
        <v>9.547583333333332</v>
      </c>
      <c r="R39" s="16">
        <v>9098.76277825547</v>
      </c>
      <c r="S39" s="17">
        <v>38.094700000000003</v>
      </c>
      <c r="T39" s="18">
        <f t="shared" si="0"/>
        <v>10.581861111111111</v>
      </c>
      <c r="U39" s="19"/>
      <c r="V39" s="17"/>
      <c r="W39" s="18"/>
      <c r="X39" s="20"/>
      <c r="Y39" s="21"/>
      <c r="Z39" s="22"/>
      <c r="AA39" s="22"/>
      <c r="AB39" s="23"/>
      <c r="AC39" s="24">
        <v>1470.6759999999999</v>
      </c>
    </row>
    <row r="40" spans="1:29" ht="15.75" customHeight="1" x14ac:dyDescent="0.25">
      <c r="A40" s="11">
        <v>29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v>0.72170000000000001</v>
      </c>
      <c r="O40" s="16">
        <v>8209.4439667526512</v>
      </c>
      <c r="P40" s="17">
        <v>34.371299999999998</v>
      </c>
      <c r="Q40" s="15">
        <f t="shared" si="1"/>
        <v>9.547583333333332</v>
      </c>
      <c r="R40" s="16">
        <v>9098.76277825547</v>
      </c>
      <c r="S40" s="17">
        <v>38.094700000000003</v>
      </c>
      <c r="T40" s="18">
        <f t="shared" si="0"/>
        <v>10.581861111111111</v>
      </c>
      <c r="U40" s="19"/>
      <c r="V40" s="17"/>
      <c r="W40" s="18" t="str">
        <f t="shared" si="3"/>
        <v/>
      </c>
      <c r="X40" s="20"/>
      <c r="Y40" s="21"/>
      <c r="Z40" s="22"/>
      <c r="AA40" s="22"/>
      <c r="AB40" s="23"/>
      <c r="AC40" s="24">
        <v>1526.0830000000001</v>
      </c>
    </row>
    <row r="41" spans="1:29" ht="15.75" customHeight="1" x14ac:dyDescent="0.25">
      <c r="A41" s="11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v>0.72170000000000001</v>
      </c>
      <c r="O41" s="16">
        <v>8209.4439667526512</v>
      </c>
      <c r="P41" s="17">
        <v>34.371299999999998</v>
      </c>
      <c r="Q41" s="15">
        <f>IF(P41&gt;0,P41/3.6,"")</f>
        <v>9.547583333333332</v>
      </c>
      <c r="R41" s="16">
        <v>9098.76277825547</v>
      </c>
      <c r="S41" s="17">
        <v>38.094700000000003</v>
      </c>
      <c r="T41" s="18">
        <f t="shared" si="0"/>
        <v>10.581861111111111</v>
      </c>
      <c r="U41" s="19"/>
      <c r="V41" s="17"/>
      <c r="W41" s="18"/>
      <c r="X41" s="20"/>
      <c r="Y41" s="21"/>
      <c r="Z41" s="22"/>
      <c r="AA41" s="22"/>
      <c r="AB41" s="23"/>
      <c r="AC41" s="24">
        <v>1602.768</v>
      </c>
    </row>
    <row r="42" spans="1:29" ht="15.75" customHeight="1" thickBot="1" x14ac:dyDescent="0.3">
      <c r="A42" s="11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v>0.72170000000000001</v>
      </c>
      <c r="O42" s="16">
        <v>8209.4439667526512</v>
      </c>
      <c r="P42" s="17">
        <v>34.371299999999998</v>
      </c>
      <c r="Q42" s="15">
        <f>IF(P42&gt;0,P42/3.6,"")</f>
        <v>9.547583333333332</v>
      </c>
      <c r="R42" s="16">
        <v>9098.76277825547</v>
      </c>
      <c r="S42" s="17">
        <v>38.094700000000003</v>
      </c>
      <c r="T42" s="18">
        <f t="shared" si="0"/>
        <v>10.581861111111111</v>
      </c>
      <c r="U42" s="19"/>
      <c r="V42" s="17"/>
      <c r="W42" s="18"/>
      <c r="X42" s="20"/>
      <c r="Y42" s="21"/>
      <c r="Z42" s="22"/>
      <c r="AA42" s="22"/>
      <c r="AB42" s="23"/>
      <c r="AC42" s="24">
        <v>1643.7619999999999</v>
      </c>
    </row>
    <row r="43" spans="1:29" ht="15" customHeight="1" thickBot="1" x14ac:dyDescent="0.3">
      <c r="A43" s="64" t="s">
        <v>38</v>
      </c>
      <c r="B43" s="64"/>
      <c r="C43" s="64"/>
      <c r="D43" s="64"/>
      <c r="E43" s="64"/>
      <c r="F43" s="64"/>
      <c r="G43" s="64"/>
      <c r="H43" s="65"/>
      <c r="I43" s="66" t="s">
        <v>39</v>
      </c>
      <c r="J43" s="67"/>
      <c r="K43" s="25">
        <v>0</v>
      </c>
      <c r="L43" s="68" t="s">
        <v>40</v>
      </c>
      <c r="M43" s="69"/>
      <c r="N43" s="26">
        <v>0</v>
      </c>
      <c r="O43" s="70">
        <f>SUMPRODUCT(O12:O42,AC12:AC42)/SUM(AC12:AC42)</f>
        <v>8213.7555800092814</v>
      </c>
      <c r="P43" s="57">
        <f>SUMPRODUCT(P12:P42,AC12:AC42)/SUM(AC12:AC42)</f>
        <v>34.38935186238286</v>
      </c>
      <c r="Q43" s="57">
        <f>SUMPRODUCT(Q12:Q42,AC12:AC42)/SUM(AC12:AC42)</f>
        <v>9.5525977395507908</v>
      </c>
      <c r="R43" s="55">
        <f>SUMPRODUCT(R12:R42,AC12:AC42)/SUM(AC12:AC42)</f>
        <v>9103.2455635932238</v>
      </c>
      <c r="S43" s="57">
        <f>SUMPRODUCT(S12:S42,AC12:AC42)/SUM(AC12:AC42)</f>
        <v>38.113468525652117</v>
      </c>
      <c r="T43" s="59">
        <f>SUMPRODUCT(T12:T42,AC12:AC42)/SUM(AC12:AC42)</f>
        <v>10.58707459045892</v>
      </c>
      <c r="U43" s="47" t="s">
        <v>59</v>
      </c>
      <c r="V43" s="48"/>
      <c r="W43" s="48"/>
      <c r="X43" s="48"/>
      <c r="Y43" s="48"/>
      <c r="Z43" s="48"/>
      <c r="AA43" s="48"/>
      <c r="AB43" s="49"/>
      <c r="AC43" s="24">
        <v>52600.177000000003</v>
      </c>
    </row>
    <row r="44" spans="1:29" ht="19.5" customHeight="1" thickBot="1" x14ac:dyDescent="0.3">
      <c r="A44" s="28"/>
      <c r="B44" s="29"/>
      <c r="C44" s="29"/>
      <c r="D44" s="29"/>
      <c r="E44" s="29"/>
      <c r="F44" s="29"/>
      <c r="G44" s="29"/>
      <c r="H44" s="61" t="s">
        <v>41</v>
      </c>
      <c r="I44" s="62"/>
      <c r="J44" s="62"/>
      <c r="K44" s="62"/>
      <c r="L44" s="62"/>
      <c r="M44" s="62"/>
      <c r="N44" s="63"/>
      <c r="O44" s="71"/>
      <c r="P44" s="58"/>
      <c r="Q44" s="58"/>
      <c r="R44" s="56"/>
      <c r="S44" s="58"/>
      <c r="T44" s="60"/>
      <c r="U44" s="27"/>
      <c r="V44" s="29"/>
      <c r="W44" s="29"/>
      <c r="X44" s="29"/>
      <c r="Y44" s="29"/>
      <c r="Z44" s="29"/>
      <c r="AA44" s="29"/>
      <c r="AB44" s="29"/>
      <c r="AC44" s="30"/>
    </row>
    <row r="45" spans="1:29" ht="18.75" customHeight="1" x14ac:dyDescent="0.25"/>
    <row r="46" spans="1:29" x14ac:dyDescent="0.25">
      <c r="B46" s="31" t="s">
        <v>42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 t="s">
        <v>43</v>
      </c>
      <c r="P46" s="32"/>
      <c r="Q46" s="32"/>
      <c r="R46" s="32"/>
      <c r="S46" s="32"/>
      <c r="T46" s="32"/>
      <c r="U46" s="32"/>
      <c r="V46" s="32" t="s">
        <v>62</v>
      </c>
    </row>
    <row r="47" spans="1:29" x14ac:dyDescent="0.25">
      <c r="D47" s="33" t="s">
        <v>44</v>
      </c>
      <c r="O47" s="34" t="s">
        <v>45</v>
      </c>
      <c r="P47" s="35"/>
      <c r="Q47" s="35"/>
      <c r="R47" s="34" t="s">
        <v>46</v>
      </c>
      <c r="S47" s="35"/>
      <c r="T47" s="35"/>
      <c r="U47" s="35"/>
      <c r="V47" s="34" t="s">
        <v>47</v>
      </c>
    </row>
    <row r="48" spans="1:29" x14ac:dyDescent="0.25">
      <c r="B48" s="31" t="s">
        <v>48</v>
      </c>
      <c r="C48" s="32"/>
      <c r="D48" s="32"/>
      <c r="E48" s="32" t="s">
        <v>49</v>
      </c>
      <c r="F48" s="32"/>
      <c r="G48" s="32"/>
      <c r="H48" s="32"/>
      <c r="I48" s="32"/>
      <c r="J48" s="32"/>
      <c r="K48" s="32"/>
      <c r="L48" s="32"/>
      <c r="M48" s="32"/>
      <c r="N48" s="32"/>
      <c r="O48" s="32" t="s">
        <v>50</v>
      </c>
      <c r="P48" s="32"/>
      <c r="Q48" s="32"/>
      <c r="R48" s="32"/>
      <c r="S48" s="32"/>
      <c r="T48" s="32"/>
      <c r="U48" s="32"/>
      <c r="V48" s="32" t="s">
        <v>62</v>
      </c>
    </row>
    <row r="49" spans="2:22" x14ac:dyDescent="0.25">
      <c r="E49" s="33" t="s">
        <v>51</v>
      </c>
      <c r="O49" s="34" t="s">
        <v>45</v>
      </c>
      <c r="P49" s="35"/>
      <c r="Q49" s="35"/>
      <c r="R49" s="34" t="s">
        <v>46</v>
      </c>
      <c r="S49" s="35"/>
      <c r="T49" s="35"/>
      <c r="U49" s="35"/>
      <c r="V49" s="34" t="s">
        <v>47</v>
      </c>
    </row>
    <row r="50" spans="2:22" x14ac:dyDescent="0.25">
      <c r="B50" s="31" t="s">
        <v>57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 t="s">
        <v>52</v>
      </c>
      <c r="P50" s="32"/>
      <c r="Q50" s="32"/>
      <c r="R50" s="32"/>
      <c r="S50" s="32"/>
      <c r="T50" s="32"/>
      <c r="U50" s="32"/>
      <c r="V50" s="32" t="s">
        <v>62</v>
      </c>
    </row>
    <row r="51" spans="2:22" x14ac:dyDescent="0.25">
      <c r="E51" s="33" t="s">
        <v>53</v>
      </c>
      <c r="O51" s="34" t="s">
        <v>45</v>
      </c>
      <c r="P51" s="35"/>
      <c r="Q51" s="35"/>
      <c r="R51" s="34" t="s">
        <v>46</v>
      </c>
      <c r="S51" s="35"/>
      <c r="T51" s="35"/>
      <c r="U51" s="35"/>
      <c r="V51" s="34" t="s">
        <v>47</v>
      </c>
    </row>
  </sheetData>
  <mergeCells count="44">
    <mergeCell ref="Z1:AA1"/>
    <mergeCell ref="H3:AB4"/>
    <mergeCell ref="A8:A11"/>
    <mergeCell ref="B8:M9"/>
    <mergeCell ref="N8:W8"/>
    <mergeCell ref="X8:X11"/>
    <mergeCell ref="Y8:Y11"/>
    <mergeCell ref="Z8:Z11"/>
    <mergeCell ref="AA8:AA11"/>
    <mergeCell ref="AB8:AB11"/>
    <mergeCell ref="J10:J11"/>
    <mergeCell ref="Q10:Q11"/>
    <mergeCell ref="R10:R11"/>
    <mergeCell ref="S10:S11"/>
    <mergeCell ref="B10:B11"/>
    <mergeCell ref="C10:C11"/>
    <mergeCell ref="U43:AB43"/>
    <mergeCell ref="V10:V11"/>
    <mergeCell ref="AC8:AC11"/>
    <mergeCell ref="N9:N11"/>
    <mergeCell ref="R43:R44"/>
    <mergeCell ref="S43:S44"/>
    <mergeCell ref="T43:T44"/>
    <mergeCell ref="P43:P44"/>
    <mergeCell ref="Q43:Q44"/>
    <mergeCell ref="H44:N44"/>
    <mergeCell ref="A43:H43"/>
    <mergeCell ref="I43:J43"/>
    <mergeCell ref="L43:M43"/>
    <mergeCell ref="O43:O44"/>
    <mergeCell ref="U10:U11"/>
    <mergeCell ref="O10:O11"/>
    <mergeCell ref="D10:D11"/>
    <mergeCell ref="E10:E11"/>
    <mergeCell ref="F10:F11"/>
    <mergeCell ref="G10:G11"/>
    <mergeCell ref="H10:H11"/>
    <mergeCell ref="I10:I11"/>
    <mergeCell ref="W10:W11"/>
    <mergeCell ref="K10:K11"/>
    <mergeCell ref="L10:L11"/>
    <mergeCell ref="M10:M11"/>
    <mergeCell ref="P10:P11"/>
    <mergeCell ref="T10:T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  <ignoredErrors>
    <ignoredError sqref="T12 T42 T13:T41 Q12:Q40 W21 Q41:Q42 W26 W34 W40 W17 W24 W30 W38" unlockedFormula="1"/>
    <ignoredError sqref="T43:T44 O43:S4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ВАТ К 1</vt:lpstr>
      <vt:lpstr>'ВАТ К 1'!Print_Area</vt:lpstr>
      <vt:lpstr>'ВАТ К 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2016-11-17T07:13:17Z</dcterms:created>
  <dcterms:modified xsi:type="dcterms:W3CDTF">2017-01-04T14:25:54Z</dcterms:modified>
</cp:coreProperties>
</file>