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ВАТ К" sheetId="3" r:id="rId1"/>
  </sheets>
  <definedNames>
    <definedName name="Print_Area" localSheetId="0">'ВАТ К'!$A$1:$AC$51</definedName>
    <definedName name="_xlnm.Print_Area" localSheetId="0">'ВАТ К'!$A$1:$AC$51</definedName>
  </definedNames>
  <calcPr calcId="145621" calcMode="manual"/>
</workbook>
</file>

<file path=xl/calcChain.xml><?xml version="1.0" encoding="utf-8"?>
<calcChain xmlns="http://schemas.openxmlformats.org/spreadsheetml/2006/main">
  <c r="W38" i="3" l="1"/>
  <c r="W37" i="3"/>
  <c r="W31" i="3"/>
  <c r="W30" i="3"/>
  <c r="W24" i="3"/>
  <c r="W23" i="3"/>
  <c r="W17" i="3"/>
  <c r="W16" i="3"/>
  <c r="W41" i="3" l="1"/>
  <c r="T41" i="3"/>
  <c r="Q41" i="3"/>
  <c r="W40" i="3"/>
  <c r="T40" i="3"/>
  <c r="Q40" i="3"/>
  <c r="W39" i="3"/>
  <c r="T39" i="3"/>
  <c r="Q39" i="3"/>
  <c r="T38" i="3"/>
  <c r="Q38" i="3"/>
  <c r="T37" i="3"/>
  <c r="Q37" i="3"/>
  <c r="W36" i="3"/>
  <c r="T36" i="3"/>
  <c r="Q36" i="3"/>
  <c r="W35" i="3"/>
  <c r="T35" i="3"/>
  <c r="Q35" i="3"/>
  <c r="W34" i="3"/>
  <c r="T34" i="3"/>
  <c r="Q34" i="3"/>
  <c r="W33" i="3"/>
  <c r="T33" i="3"/>
  <c r="Q33" i="3"/>
  <c r="W32" i="3"/>
  <c r="T32" i="3"/>
  <c r="Q32" i="3"/>
  <c r="T31" i="3"/>
  <c r="Q31" i="3"/>
  <c r="T30" i="3"/>
  <c r="Q30" i="3"/>
  <c r="W29" i="3"/>
  <c r="T29" i="3"/>
  <c r="Q29" i="3"/>
  <c r="W28" i="3"/>
  <c r="T28" i="3"/>
  <c r="Q28" i="3"/>
  <c r="W27" i="3"/>
  <c r="T27" i="3"/>
  <c r="Q27" i="3"/>
  <c r="W26" i="3"/>
  <c r="T26" i="3"/>
  <c r="Q26" i="3"/>
  <c r="W25" i="3"/>
  <c r="T25" i="3"/>
  <c r="Q25" i="3"/>
  <c r="T24" i="3"/>
  <c r="Q24" i="3"/>
  <c r="T23" i="3"/>
  <c r="Q23" i="3"/>
  <c r="W22" i="3"/>
  <c r="T22" i="3"/>
  <c r="Q22" i="3"/>
  <c r="W21" i="3"/>
  <c r="T21" i="3"/>
  <c r="Q21" i="3"/>
  <c r="W20" i="3"/>
  <c r="T20" i="3"/>
  <c r="Q20" i="3"/>
  <c r="W19" i="3"/>
  <c r="T19" i="3"/>
  <c r="Q19" i="3"/>
  <c r="W18" i="3"/>
  <c r="T18" i="3"/>
  <c r="Q18" i="3"/>
  <c r="T17" i="3"/>
  <c r="Q17" i="3"/>
  <c r="T16" i="3"/>
  <c r="Q16" i="3"/>
  <c r="T15" i="3"/>
  <c r="Q15" i="3"/>
  <c r="T14" i="3"/>
  <c r="Q14" i="3"/>
  <c r="W13" i="3"/>
  <c r="T13" i="3"/>
  <c r="Q13" i="3"/>
  <c r="R43" i="3"/>
  <c r="W12" i="3"/>
  <c r="T12" i="3"/>
  <c r="Q12" i="3"/>
  <c r="T43" i="3" l="1"/>
  <c r="Q43" i="3"/>
  <c r="O43" i="3"/>
  <c r="S43" i="3"/>
  <c r="P43" i="3"/>
</calcChain>
</file>

<file path=xl/sharedStrings.xml><?xml version="1.0" encoding="utf-8"?>
<sst xmlns="http://schemas.openxmlformats.org/spreadsheetml/2006/main" count="95" uniqueCount="87">
  <si>
    <t>ПАТ "УКРТРАНСГАЗ"</t>
  </si>
  <si>
    <t xml:space="preserve">ПАСПОРТ ФІЗИКО-ХІМІЧНИХ ПОКАЗНИКІВ ПРИРОДНОГО ГАЗУ 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</si>
  <si>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</si>
  <si>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</si>
  <si>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</si>
  <si>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газопровід "СОЮЗ"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</si>
  <si>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</si>
  <si>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</si>
  <si>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</si>
  <si>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</si>
  <si>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</si>
  <si>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</si>
  <si>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</si>
  <si>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</si>
  <si>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</si>
  <si>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</si>
  <si>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</si>
  <si>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</si>
  <si>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</si>
  <si>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</si>
  <si>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</si>
  <si>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</si>
  <si>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</si>
  <si>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</si>
  <si>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</si>
  <si>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</si>
  <si>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</si>
  <si>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</si>
  <si>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</si>
  <si>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</si>
  <si>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</si>
  <si>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</si>
  <si>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</si>
  <si>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</si>
  <si>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</si>
  <si>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</si>
  <si>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</si>
  <si>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</si>
  <si>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</si>
  <si>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</si>
  <si>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</si>
  <si>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</si>
  <si>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</si>
  <si>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</si>
  <si>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</si>
  <si>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</si>
  <si>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</si>
  <si>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</si>
  <si>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</si>
  <si>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</si>
  <si>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</si>
  <si>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</si>
  <si>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</si>
  <si>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</si>
  <si>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по ГВС (ПВВГ, СВГ, ГРС): "Іванківці", "Красносілля", "Олександрівка", "Красносілка", "Польове"  (точка відбору проби КС Олександрівка)</t>
  </si>
  <si>
    <t>Обсяг газу, тис. м3 (обрахованого на вузлах обліку газу)</t>
  </si>
  <si>
    <t>Інженер 1 категорії горупи метрології САВ і ТМ</t>
  </si>
  <si>
    <t>Маршрут № 843</t>
  </si>
  <si>
    <t xml:space="preserve"> Обсяг природного газу за місяць, з урахуванням ВТВ, всього:</t>
  </si>
  <si>
    <t>Філія "УМГ "ЧЕРКАСИТРАНСГАЗ"</t>
  </si>
  <si>
    <t>96,5792</t>
  </si>
  <si>
    <t>1,7483</t>
  </si>
  <si>
    <t>0,5194</t>
  </si>
  <si>
    <t>0,0819</t>
  </si>
  <si>
    <t>0,0806</t>
  </si>
  <si>
    <t>0,0144</t>
  </si>
  <si>
    <t>0,0103</t>
  </si>
  <si>
    <t>0,0022</t>
  </si>
  <si>
    <t>0,0079</t>
  </si>
  <si>
    <t>0,8319</t>
  </si>
  <si>
    <t>0,1236</t>
  </si>
  <si>
    <t>0,6937</t>
  </si>
  <si>
    <t>96,5708</t>
  </si>
  <si>
    <t>1,7470</t>
  </si>
  <si>
    <t>0,5252</t>
  </si>
  <si>
    <t>0,0824</t>
  </si>
  <si>
    <t>0,0813</t>
  </si>
  <si>
    <t>0,0148</t>
  </si>
  <si>
    <t>0,0106</t>
  </si>
  <si>
    <t>0,0027</t>
  </si>
  <si>
    <t>0,0078</t>
  </si>
  <si>
    <t>0,8321</t>
  </si>
  <si>
    <t>0,1249</t>
  </si>
  <si>
    <t>0,6938</t>
  </si>
  <si>
    <t>за період з 01.12.2016 р. по 31.12.2016 р.</t>
  </si>
  <si>
    <t>переданого Олександрівським ЛВУМГ Філії "ЧЕРКАСИТРАНСГАЗ" та прийнятого ВАТ "Кіровоградгаз"</t>
  </si>
  <si>
    <t>03.01.17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</si>
</sst>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68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1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67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H25" zoomScale="85" zoomScaleNormal="100" zoomScaleSheetLayoutView="85" workbookViewId="0">
      <selection activeCell="AB45" sqref="AB45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10.710937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Z1" s="92" t="s">
        <v>57</v>
      </c>
      <c r="AA1" s="93"/>
    </row>
    <row r="2" spans="1:29" ht="15.75" customHeight="1" x14ac:dyDescent="0.25">
      <c r="A2" s="1" t="s">
        <v>59</v>
      </c>
      <c r="B2" s="2"/>
      <c r="C2" s="5"/>
      <c r="D2" s="2"/>
      <c r="F2" s="2"/>
      <c r="G2" s="2"/>
      <c r="H2" s="2"/>
      <c r="I2" s="2"/>
      <c r="J2" s="2"/>
      <c r="K2" s="36" t="s">
        <v>85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6.5" customHeight="1" x14ac:dyDescent="0.25">
      <c r="A3" s="1" t="s">
        <v>2</v>
      </c>
      <c r="C3" s="6"/>
      <c r="F3" s="2"/>
      <c r="G3" s="2"/>
      <c r="H3" s="2"/>
      <c r="I3" s="94" t="s">
        <v>54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7"/>
    </row>
    <row r="4" spans="1:29" x14ac:dyDescent="0.25">
      <c r="A4" s="8" t="s">
        <v>3</v>
      </c>
      <c r="G4" s="2"/>
      <c r="H4" s="2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7"/>
    </row>
    <row r="5" spans="1:29" x14ac:dyDescent="0.25">
      <c r="A5" s="8" t="s">
        <v>4</v>
      </c>
      <c r="F5" s="2"/>
      <c r="G5" s="2"/>
      <c r="H5" s="2"/>
      <c r="I5" s="2"/>
      <c r="J5" s="2"/>
      <c r="K5" s="36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6" t="s">
        <v>84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79" t="s">
        <v>6</v>
      </c>
      <c r="B8" s="97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97" t="s">
        <v>8</v>
      </c>
      <c r="O8" s="103"/>
      <c r="P8" s="103"/>
      <c r="Q8" s="103"/>
      <c r="R8" s="103"/>
      <c r="S8" s="103"/>
      <c r="T8" s="103"/>
      <c r="U8" s="103"/>
      <c r="V8" s="103"/>
      <c r="W8" s="104"/>
      <c r="X8" s="105" t="s">
        <v>9</v>
      </c>
      <c r="Y8" s="107" t="s">
        <v>10</v>
      </c>
      <c r="Z8" s="109" t="s">
        <v>11</v>
      </c>
      <c r="AA8" s="109" t="s">
        <v>12</v>
      </c>
      <c r="AB8" s="111" t="s">
        <v>13</v>
      </c>
      <c r="AC8" s="79" t="s">
        <v>55</v>
      </c>
    </row>
    <row r="9" spans="1:29" ht="16.5" customHeight="1" thickBot="1" x14ac:dyDescent="0.3">
      <c r="A9" s="96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81" t="s">
        <v>14</v>
      </c>
      <c r="O9" s="9" t="s">
        <v>15</v>
      </c>
      <c r="P9" s="9"/>
      <c r="Q9" s="9"/>
      <c r="R9" s="9"/>
      <c r="S9" s="9"/>
      <c r="T9" s="9"/>
      <c r="U9" s="9"/>
      <c r="V9" s="9" t="s">
        <v>16</v>
      </c>
      <c r="W9" s="10"/>
      <c r="X9" s="106"/>
      <c r="Y9" s="108"/>
      <c r="Z9" s="110"/>
      <c r="AA9" s="110"/>
      <c r="AB9" s="112"/>
      <c r="AC9" s="80"/>
    </row>
    <row r="10" spans="1:29" ht="15" customHeight="1" x14ac:dyDescent="0.25">
      <c r="A10" s="96"/>
      <c r="B10" s="84" t="s">
        <v>17</v>
      </c>
      <c r="C10" s="57" t="s">
        <v>18</v>
      </c>
      <c r="D10" s="57" t="s">
        <v>19</v>
      </c>
      <c r="E10" s="57" t="s">
        <v>20</v>
      </c>
      <c r="F10" s="57" t="s">
        <v>21</v>
      </c>
      <c r="G10" s="57" t="s">
        <v>22</v>
      </c>
      <c r="H10" s="57" t="s">
        <v>23</v>
      </c>
      <c r="I10" s="57" t="s">
        <v>24</v>
      </c>
      <c r="J10" s="57" t="s">
        <v>25</v>
      </c>
      <c r="K10" s="57" t="s">
        <v>26</v>
      </c>
      <c r="L10" s="57" t="s">
        <v>27</v>
      </c>
      <c r="M10" s="86" t="s">
        <v>28</v>
      </c>
      <c r="N10" s="82"/>
      <c r="O10" s="88" t="s">
        <v>29</v>
      </c>
      <c r="P10" s="90" t="s">
        <v>30</v>
      </c>
      <c r="Q10" s="111" t="s">
        <v>31</v>
      </c>
      <c r="R10" s="84" t="s">
        <v>32</v>
      </c>
      <c r="S10" s="57" t="s">
        <v>33</v>
      </c>
      <c r="T10" s="86" t="s">
        <v>34</v>
      </c>
      <c r="U10" s="113" t="s">
        <v>35</v>
      </c>
      <c r="V10" s="57" t="s">
        <v>36</v>
      </c>
      <c r="W10" s="86" t="s">
        <v>37</v>
      </c>
      <c r="X10" s="106"/>
      <c r="Y10" s="108"/>
      <c r="Z10" s="110"/>
      <c r="AA10" s="110"/>
      <c r="AB10" s="112"/>
      <c r="AC10" s="80"/>
    </row>
    <row r="11" spans="1:29" ht="92.25" customHeight="1" x14ac:dyDescent="0.25">
      <c r="A11" s="96"/>
      <c r="B11" s="8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87"/>
      <c r="N11" s="83"/>
      <c r="O11" s="89"/>
      <c r="P11" s="91"/>
      <c r="Q11" s="112"/>
      <c r="R11" s="85"/>
      <c r="S11" s="58"/>
      <c r="T11" s="87"/>
      <c r="U11" s="114"/>
      <c r="V11" s="58"/>
      <c r="W11" s="87"/>
      <c r="X11" s="106"/>
      <c r="Y11" s="108"/>
      <c r="Z11" s="110"/>
      <c r="AA11" s="110"/>
      <c r="AB11" s="112"/>
      <c r="AC11" s="80"/>
    </row>
    <row r="12" spans="1:29" ht="15.75" customHeight="1" x14ac:dyDescent="0.25">
      <c r="A12" s="11">
        <v>1</v>
      </c>
      <c r="B12" s="12" t="s">
        <v>60</v>
      </c>
      <c r="C12" s="12" t="s">
        <v>61</v>
      </c>
      <c r="D12" s="12" t="s">
        <v>62</v>
      </c>
      <c r="E12" s="12" t="s">
        <v>63</v>
      </c>
      <c r="F12" s="12" t="s">
        <v>64</v>
      </c>
      <c r="G12" s="12">
        <v>0</v>
      </c>
      <c r="H12" s="12" t="s">
        <v>65</v>
      </c>
      <c r="I12" s="12" t="s">
        <v>66</v>
      </c>
      <c r="J12" s="12" t="s">
        <v>67</v>
      </c>
      <c r="K12" s="12" t="s">
        <v>68</v>
      </c>
      <c r="L12" s="12" t="s">
        <v>69</v>
      </c>
      <c r="M12" s="12" t="s">
        <v>70</v>
      </c>
      <c r="N12" s="13" t="s">
        <v>71</v>
      </c>
      <c r="O12" s="55">
        <v>8118.4914493169008</v>
      </c>
      <c r="P12" s="16">
        <v>33.990499999999997</v>
      </c>
      <c r="Q12" s="14">
        <f>IF(P12&gt;0,P12/3.6,"")</f>
        <v>9.441805555555554</v>
      </c>
      <c r="R12" s="15">
        <v>9004.8246871118754</v>
      </c>
      <c r="S12" s="16">
        <v>37.7014</v>
      </c>
      <c r="T12" s="17">
        <f>IF(S12&gt;0,P12/3.6,"")</f>
        <v>9.441805555555554</v>
      </c>
      <c r="U12" s="18">
        <v>11864.891330308097</v>
      </c>
      <c r="V12" s="16">
        <v>49.6783</v>
      </c>
      <c r="W12" s="17">
        <f>IF(V12&gt;0,V12/3.6,"")</f>
        <v>13.799527777777778</v>
      </c>
      <c r="X12" s="35">
        <v>-16.899999999999999</v>
      </c>
      <c r="Y12" s="19"/>
      <c r="Z12" s="20"/>
      <c r="AA12" s="20"/>
      <c r="AB12" s="21"/>
      <c r="AC12" s="22">
        <v>174.41399999999999</v>
      </c>
    </row>
    <row r="13" spans="1:29" ht="15.75" customHeight="1" x14ac:dyDescent="0.25">
      <c r="A13" s="11">
        <v>2</v>
      </c>
      <c r="B13" s="12" t="s">
        <v>72</v>
      </c>
      <c r="C13" s="12" t="s">
        <v>73</v>
      </c>
      <c r="D13" s="12" t="s">
        <v>74</v>
      </c>
      <c r="E13" s="12" t="s">
        <v>75</v>
      </c>
      <c r="F13" s="12" t="s">
        <v>76</v>
      </c>
      <c r="G13" s="12">
        <v>0</v>
      </c>
      <c r="H13" s="12" t="s">
        <v>77</v>
      </c>
      <c r="I13" s="12" t="s">
        <v>78</v>
      </c>
      <c r="J13" s="12" t="s">
        <v>79</v>
      </c>
      <c r="K13" s="12" t="s">
        <v>80</v>
      </c>
      <c r="L13" s="12" t="s">
        <v>81</v>
      </c>
      <c r="M13" s="12" t="s">
        <v>82</v>
      </c>
      <c r="N13" s="13" t="s">
        <v>83</v>
      </c>
      <c r="O13" s="34">
        <v>8119.5901404413871</v>
      </c>
      <c r="P13" s="56">
        <v>33.995100000000001</v>
      </c>
      <c r="Q13" s="14">
        <f t="shared" ref="Q13:Q41" si="0">IF(P13&gt;0,P13/3.6,"")</f>
        <v>9.4430833333333339</v>
      </c>
      <c r="R13" s="15">
        <v>9005.9950320053485</v>
      </c>
      <c r="S13" s="16">
        <v>37.706299999999999</v>
      </c>
      <c r="T13" s="17">
        <f t="shared" ref="T13:T41" si="1">IF(S13&gt;0,P13/3.6,"")</f>
        <v>9.4430833333333339</v>
      </c>
      <c r="U13" s="18">
        <v>11865.321232385957</v>
      </c>
      <c r="V13" s="16">
        <v>49.680100000000003</v>
      </c>
      <c r="W13" s="17">
        <f t="shared" ref="W13:W41" si="2">IF(V13&gt;0,V13/3.6,"")</f>
        <v>13.800027777777778</v>
      </c>
      <c r="X13" s="35">
        <v>-17.8</v>
      </c>
      <c r="Y13" s="19"/>
      <c r="Z13" s="20"/>
      <c r="AA13" s="20"/>
      <c r="AB13" s="21"/>
      <c r="AC13" s="22">
        <v>165.49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5">
        <v>8119.5901404413871</v>
      </c>
      <c r="P14" s="16">
        <v>33.995100000000001</v>
      </c>
      <c r="Q14" s="14">
        <f t="shared" si="0"/>
        <v>9.4430833333333339</v>
      </c>
      <c r="R14" s="15">
        <v>9005.9950320053485</v>
      </c>
      <c r="S14" s="16">
        <v>37.706299999999999</v>
      </c>
      <c r="T14" s="17">
        <f t="shared" si="1"/>
        <v>9.4430833333333339</v>
      </c>
      <c r="U14" s="18"/>
      <c r="V14" s="16"/>
      <c r="W14" s="17"/>
      <c r="X14" s="35"/>
      <c r="Y14" s="19"/>
      <c r="Z14" s="20"/>
      <c r="AA14" s="20"/>
      <c r="AB14" s="21"/>
      <c r="AC14" s="22">
        <v>172.59299999999999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5">
        <v>8119.5901404413871</v>
      </c>
      <c r="P15" s="16">
        <v>33.995100000000001</v>
      </c>
      <c r="Q15" s="14">
        <f t="shared" si="0"/>
        <v>9.4430833333333339</v>
      </c>
      <c r="R15" s="15">
        <v>9005.9950320053485</v>
      </c>
      <c r="S15" s="16">
        <v>37.706299999999999</v>
      </c>
      <c r="T15" s="17">
        <f t="shared" si="1"/>
        <v>9.4430833333333339</v>
      </c>
      <c r="U15" s="18"/>
      <c r="V15" s="16"/>
      <c r="W15" s="17"/>
      <c r="X15" s="35"/>
      <c r="Y15" s="19"/>
      <c r="Z15" s="20"/>
      <c r="AA15" s="20"/>
      <c r="AB15" s="21"/>
      <c r="AC15" s="22">
        <v>172.47900000000001</v>
      </c>
    </row>
    <row r="16" spans="1:29" ht="15.75" customHeight="1" x14ac:dyDescent="0.25">
      <c r="A16" s="11">
        <v>5</v>
      </c>
      <c r="B16" s="51">
        <v>96.551699999999997</v>
      </c>
      <c r="C16" s="51">
        <v>1.756</v>
      </c>
      <c r="D16" s="51">
        <v>0.51690000000000003</v>
      </c>
      <c r="E16" s="51">
        <v>8.09E-2</v>
      </c>
      <c r="F16" s="51">
        <v>7.9000000000000001E-2</v>
      </c>
      <c r="G16" s="51">
        <v>5.9999999999999995E-4</v>
      </c>
      <c r="H16" s="51">
        <v>1.4E-2</v>
      </c>
      <c r="I16" s="51">
        <v>9.7999999999999997E-3</v>
      </c>
      <c r="J16" s="51">
        <v>2.7000000000000001E-3</v>
      </c>
      <c r="K16" s="51">
        <v>7.7999999999999996E-3</v>
      </c>
      <c r="L16" s="51">
        <v>0.85580000000000001</v>
      </c>
      <c r="M16" s="51">
        <v>0.12479999999999999</v>
      </c>
      <c r="N16" s="52">
        <v>0.69379999999999997</v>
      </c>
      <c r="O16" s="15">
        <v>8116.1507595299508</v>
      </c>
      <c r="P16" s="16">
        <v>33.980699999999999</v>
      </c>
      <c r="Q16" s="14">
        <f t="shared" si="0"/>
        <v>9.4390833333333326</v>
      </c>
      <c r="R16" s="15">
        <v>9002.2451514283002</v>
      </c>
      <c r="S16" s="16">
        <v>37.690600000000003</v>
      </c>
      <c r="T16" s="17">
        <f t="shared" si="1"/>
        <v>9.4390833333333326</v>
      </c>
      <c r="U16" s="18">
        <v>11860.640076427035</v>
      </c>
      <c r="V16" s="16">
        <v>49.660499999999999</v>
      </c>
      <c r="W16" s="17">
        <f t="shared" si="2"/>
        <v>13.794583333333332</v>
      </c>
      <c r="X16" s="35">
        <v>-18.399999999999999</v>
      </c>
      <c r="Y16" s="19"/>
      <c r="Z16" s="20"/>
      <c r="AA16" s="20"/>
      <c r="AB16" s="21"/>
      <c r="AC16" s="22">
        <v>182.596</v>
      </c>
    </row>
    <row r="17" spans="1:29" s="48" customFormat="1" ht="15.75" customHeight="1" x14ac:dyDescent="0.25">
      <c r="A17" s="37">
        <v>6</v>
      </c>
      <c r="B17" s="53">
        <v>96.534800000000004</v>
      </c>
      <c r="C17" s="53">
        <v>1.7906</v>
      </c>
      <c r="D17" s="53">
        <v>0.53810000000000002</v>
      </c>
      <c r="E17" s="53">
        <v>8.4599999999999995E-2</v>
      </c>
      <c r="F17" s="53">
        <v>8.2699999999999996E-2</v>
      </c>
      <c r="G17" s="53">
        <v>1E-4</v>
      </c>
      <c r="H17" s="53">
        <v>1.43E-2</v>
      </c>
      <c r="I17" s="53">
        <v>1.03E-2</v>
      </c>
      <c r="J17" s="53">
        <v>2.7000000000000001E-3</v>
      </c>
      <c r="K17" s="53">
        <v>7.7999999999999996E-3</v>
      </c>
      <c r="L17" s="53">
        <v>0.80920000000000003</v>
      </c>
      <c r="M17" s="53">
        <v>0.12470000000000001</v>
      </c>
      <c r="N17" s="54">
        <v>0.69420000000000004</v>
      </c>
      <c r="O17" s="38">
        <v>8126.1584025986431</v>
      </c>
      <c r="P17" s="39">
        <v>34.022599999999997</v>
      </c>
      <c r="Q17" s="40">
        <f t="shared" si="0"/>
        <v>9.4507222222222218</v>
      </c>
      <c r="R17" s="38">
        <v>9013.088755135188</v>
      </c>
      <c r="S17" s="39">
        <v>37.735999999999997</v>
      </c>
      <c r="T17" s="41">
        <f t="shared" si="1"/>
        <v>9.4507222222222218</v>
      </c>
      <c r="U17" s="42">
        <v>11871.865297348937</v>
      </c>
      <c r="V17" s="39">
        <v>49.707500000000003</v>
      </c>
      <c r="W17" s="41">
        <f t="shared" si="2"/>
        <v>13.807638888888889</v>
      </c>
      <c r="X17" s="43">
        <v>-16.3</v>
      </c>
      <c r="Y17" s="44"/>
      <c r="Z17" s="45"/>
      <c r="AA17" s="45"/>
      <c r="AB17" s="46"/>
      <c r="AC17" s="47">
        <v>174.09800000000001</v>
      </c>
    </row>
    <row r="18" spans="1:29" ht="15.75" customHeight="1" x14ac:dyDescent="0.25">
      <c r="A18" s="11">
        <v>7</v>
      </c>
      <c r="B18" s="51">
        <v>96.640100000000004</v>
      </c>
      <c r="C18" s="51">
        <v>1.7281</v>
      </c>
      <c r="D18" s="51">
        <v>0.51559999999999995</v>
      </c>
      <c r="E18" s="51">
        <v>8.1199999999999994E-2</v>
      </c>
      <c r="F18" s="51">
        <v>7.9299999999999995E-2</v>
      </c>
      <c r="G18" s="51">
        <v>2.0000000000000001E-4</v>
      </c>
      <c r="H18" s="51">
        <v>1.34E-2</v>
      </c>
      <c r="I18" s="51">
        <v>9.2999999999999992E-3</v>
      </c>
      <c r="J18" s="51">
        <v>3.0000000000000001E-3</v>
      </c>
      <c r="K18" s="51">
        <v>7.6E-3</v>
      </c>
      <c r="L18" s="51">
        <v>0.80420000000000003</v>
      </c>
      <c r="M18" s="51">
        <v>0.11799999999999999</v>
      </c>
      <c r="N18" s="52">
        <v>0.69330000000000003</v>
      </c>
      <c r="O18" s="15">
        <v>8118.7780643928554</v>
      </c>
      <c r="P18" s="16">
        <v>33.991700000000002</v>
      </c>
      <c r="Q18" s="14">
        <f t="shared" si="0"/>
        <v>9.4421388888888895</v>
      </c>
      <c r="R18" s="15">
        <v>9005.2307251361417</v>
      </c>
      <c r="S18" s="16">
        <v>37.703099999999999</v>
      </c>
      <c r="T18" s="17">
        <f t="shared" si="1"/>
        <v>9.4421388888888895</v>
      </c>
      <c r="U18" s="18">
        <v>11869.118700740386</v>
      </c>
      <c r="V18" s="16">
        <v>49.695999999999998</v>
      </c>
      <c r="W18" s="17">
        <f t="shared" si="2"/>
        <v>13.804444444444444</v>
      </c>
      <c r="X18" s="35">
        <v>-16.8</v>
      </c>
      <c r="Y18" s="19"/>
      <c r="Z18" s="20"/>
      <c r="AA18" s="20"/>
      <c r="AB18" s="21"/>
      <c r="AC18" s="22">
        <v>183.358</v>
      </c>
    </row>
    <row r="19" spans="1:29" ht="15.75" customHeight="1" x14ac:dyDescent="0.25">
      <c r="A19" s="11">
        <v>8</v>
      </c>
      <c r="B19" s="51">
        <v>96.617400000000004</v>
      </c>
      <c r="C19" s="51">
        <v>1.7379</v>
      </c>
      <c r="D19" s="51">
        <v>0.52149999999999996</v>
      </c>
      <c r="E19" s="51">
        <v>8.1100000000000005E-2</v>
      </c>
      <c r="F19" s="51">
        <v>7.8899999999999998E-2</v>
      </c>
      <c r="G19" s="51">
        <v>8.9999999999999998E-4</v>
      </c>
      <c r="H19" s="51">
        <v>1.38E-2</v>
      </c>
      <c r="I19" s="51">
        <v>9.5999999999999992E-3</v>
      </c>
      <c r="J19" s="51">
        <v>3.3999999999999998E-3</v>
      </c>
      <c r="K19" s="51">
        <v>7.7999999999999996E-3</v>
      </c>
      <c r="L19" s="51">
        <v>0.80979999999999996</v>
      </c>
      <c r="M19" s="51">
        <v>0.1179</v>
      </c>
      <c r="N19" s="52">
        <v>0.69350000000000001</v>
      </c>
      <c r="O19" s="15">
        <v>8120.0200630553154</v>
      </c>
      <c r="P19" s="16">
        <v>33.996899999999997</v>
      </c>
      <c r="Q19" s="14">
        <f t="shared" si="0"/>
        <v>9.4435833333333328</v>
      </c>
      <c r="R19" s="15">
        <v>9006.544377567594</v>
      </c>
      <c r="S19" s="16">
        <v>37.708599999999997</v>
      </c>
      <c r="T19" s="17">
        <f t="shared" si="1"/>
        <v>9.4435833333333328</v>
      </c>
      <c r="U19" s="18">
        <v>11869.238117984236</v>
      </c>
      <c r="V19" s="16">
        <v>49.6965</v>
      </c>
      <c r="W19" s="17">
        <f t="shared" si="2"/>
        <v>13.804583333333333</v>
      </c>
      <c r="X19" s="35">
        <v>-16.7</v>
      </c>
      <c r="Y19" s="19"/>
      <c r="Z19" s="20"/>
      <c r="AA19" s="20"/>
      <c r="AB19" s="21"/>
      <c r="AC19" s="22">
        <v>190.142</v>
      </c>
    </row>
    <row r="20" spans="1:29" ht="15.75" customHeight="1" x14ac:dyDescent="0.25">
      <c r="A20" s="11">
        <v>9</v>
      </c>
      <c r="B20" s="51">
        <v>96.608900000000006</v>
      </c>
      <c r="C20" s="51">
        <v>1.7341</v>
      </c>
      <c r="D20" s="51">
        <v>0.52359999999999995</v>
      </c>
      <c r="E20" s="51">
        <v>8.2100000000000006E-2</v>
      </c>
      <c r="F20" s="51">
        <v>8.09E-2</v>
      </c>
      <c r="G20" s="51">
        <v>1.6000000000000001E-3</v>
      </c>
      <c r="H20" s="51">
        <v>1.44E-2</v>
      </c>
      <c r="I20" s="51">
        <v>1.04E-2</v>
      </c>
      <c r="J20" s="51">
        <v>3.5000000000000001E-3</v>
      </c>
      <c r="K20" s="51">
        <v>7.7000000000000002E-3</v>
      </c>
      <c r="L20" s="51">
        <v>0.81499999999999995</v>
      </c>
      <c r="M20" s="51">
        <v>0.1178</v>
      </c>
      <c r="N20" s="52">
        <v>0.69359999999999999</v>
      </c>
      <c r="O20" s="15">
        <v>8120.7604853348621</v>
      </c>
      <c r="P20" s="16">
        <v>34</v>
      </c>
      <c r="Q20" s="14">
        <f t="shared" si="0"/>
        <v>9.4444444444444446</v>
      </c>
      <c r="R20" s="15">
        <v>9007.3086844368008</v>
      </c>
      <c r="S20" s="16">
        <v>37.711799999999997</v>
      </c>
      <c r="T20" s="17">
        <f t="shared" si="1"/>
        <v>9.4444444444444446</v>
      </c>
      <c r="U20" s="18">
        <v>11869.118700740386</v>
      </c>
      <c r="V20" s="16">
        <v>49.695999999999998</v>
      </c>
      <c r="W20" s="17">
        <f t="shared" si="2"/>
        <v>13.804444444444444</v>
      </c>
      <c r="X20" s="35">
        <v>-15</v>
      </c>
      <c r="Y20" s="19"/>
      <c r="Z20" s="20"/>
      <c r="AA20" s="20"/>
      <c r="AB20" s="21"/>
      <c r="AC20" s="22">
        <v>186.05</v>
      </c>
    </row>
    <row r="21" spans="1:29" ht="15.75" customHeight="1" x14ac:dyDescent="0.25">
      <c r="A21" s="11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5">
        <v>8120.7604853348621</v>
      </c>
      <c r="P21" s="16">
        <v>34</v>
      </c>
      <c r="Q21" s="14">
        <f t="shared" si="0"/>
        <v>9.4444444444444446</v>
      </c>
      <c r="R21" s="15">
        <v>9007.3086844368008</v>
      </c>
      <c r="S21" s="16">
        <v>37.711799999999997</v>
      </c>
      <c r="T21" s="17">
        <f t="shared" si="1"/>
        <v>9.4444444444444446</v>
      </c>
      <c r="U21" s="18"/>
      <c r="V21" s="16"/>
      <c r="W21" s="17" t="str">
        <f t="shared" si="2"/>
        <v/>
      </c>
      <c r="X21" s="35"/>
      <c r="Y21" s="19"/>
      <c r="Z21" s="20"/>
      <c r="AA21" s="20"/>
      <c r="AB21" s="21"/>
      <c r="AC21" s="22">
        <v>150.25800000000001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5">
        <v>8120.7604853348621</v>
      </c>
      <c r="P22" s="16">
        <v>34</v>
      </c>
      <c r="Q22" s="14">
        <f t="shared" si="0"/>
        <v>9.4444444444444446</v>
      </c>
      <c r="R22" s="15">
        <v>9007.3086844368008</v>
      </c>
      <c r="S22" s="16">
        <v>37.711799999999997</v>
      </c>
      <c r="T22" s="17">
        <f t="shared" si="1"/>
        <v>9.4444444444444446</v>
      </c>
      <c r="U22" s="18"/>
      <c r="V22" s="16"/>
      <c r="W22" s="17" t="str">
        <f t="shared" si="2"/>
        <v/>
      </c>
      <c r="X22" s="35"/>
      <c r="Y22" s="19"/>
      <c r="Z22" s="20"/>
      <c r="AA22" s="20"/>
      <c r="AB22" s="21"/>
      <c r="AC22" s="22">
        <v>72.213999999999999</v>
      </c>
    </row>
    <row r="23" spans="1:29" ht="15.75" customHeight="1" x14ac:dyDescent="0.25">
      <c r="A23" s="11">
        <v>12</v>
      </c>
      <c r="B23" s="51">
        <v>96.620500000000007</v>
      </c>
      <c r="C23" s="51">
        <v>1.7301</v>
      </c>
      <c r="D23" s="51">
        <v>0.51180000000000003</v>
      </c>
      <c r="E23" s="51">
        <v>7.9500000000000001E-2</v>
      </c>
      <c r="F23" s="51">
        <v>7.7799999999999994E-2</v>
      </c>
      <c r="G23" s="51">
        <v>1.5E-3</v>
      </c>
      <c r="H23" s="51">
        <v>1.3599999999999999E-2</v>
      </c>
      <c r="I23" s="51">
        <v>9.7000000000000003E-3</v>
      </c>
      <c r="J23" s="51">
        <v>4.3E-3</v>
      </c>
      <c r="K23" s="51">
        <v>7.7999999999999996E-3</v>
      </c>
      <c r="L23" s="51">
        <v>0.8246</v>
      </c>
      <c r="M23" s="51">
        <v>0.11890000000000001</v>
      </c>
      <c r="N23" s="52">
        <v>0.69340000000000002</v>
      </c>
      <c r="O23" s="15">
        <v>8116.9867201681491</v>
      </c>
      <c r="P23" s="16">
        <v>33.984200000000001</v>
      </c>
      <c r="Q23" s="14">
        <f t="shared" si="0"/>
        <v>9.4400555555555563</v>
      </c>
      <c r="R23" s="15">
        <v>9003.2244196044703</v>
      </c>
      <c r="S23" s="16">
        <v>37.694699999999997</v>
      </c>
      <c r="T23" s="17">
        <f t="shared" si="1"/>
        <v>9.4400555555555563</v>
      </c>
      <c r="U23" s="18">
        <v>11865.583950322425</v>
      </c>
      <c r="V23" s="16">
        <v>49.681199999999997</v>
      </c>
      <c r="W23" s="17">
        <f t="shared" si="2"/>
        <v>13.800333333333333</v>
      </c>
      <c r="X23" s="35">
        <v>-17.2</v>
      </c>
      <c r="Y23" s="19"/>
      <c r="Z23" s="20"/>
      <c r="AA23" s="20"/>
      <c r="AB23" s="21"/>
      <c r="AC23" s="22">
        <v>78.575000000000003</v>
      </c>
    </row>
    <row r="24" spans="1:29" s="48" customFormat="1" ht="15.75" customHeight="1" x14ac:dyDescent="0.25">
      <c r="A24" s="37">
        <v>13</v>
      </c>
      <c r="B24" s="53">
        <v>96.619699999999995</v>
      </c>
      <c r="C24" s="53">
        <v>1.7322</v>
      </c>
      <c r="D24" s="53">
        <v>0.51429999999999998</v>
      </c>
      <c r="E24" s="53">
        <v>7.9100000000000004E-2</v>
      </c>
      <c r="F24" s="53">
        <v>7.7499999999999999E-2</v>
      </c>
      <c r="G24" s="53">
        <v>6.9999999999999999E-4</v>
      </c>
      <c r="H24" s="53">
        <v>1.3899999999999999E-2</v>
      </c>
      <c r="I24" s="53">
        <v>9.9000000000000008E-3</v>
      </c>
      <c r="J24" s="53">
        <v>3.5999999999999999E-3</v>
      </c>
      <c r="K24" s="53">
        <v>8.2000000000000007E-3</v>
      </c>
      <c r="L24" s="53">
        <v>0.82230000000000003</v>
      </c>
      <c r="M24" s="53">
        <v>0.11849999999999999</v>
      </c>
      <c r="N24" s="54">
        <v>0.69340000000000002</v>
      </c>
      <c r="O24" s="38">
        <v>8117.2016814751141</v>
      </c>
      <c r="P24" s="39">
        <v>33.985100000000003</v>
      </c>
      <c r="Q24" s="40">
        <f t="shared" si="0"/>
        <v>9.4403055555555557</v>
      </c>
      <c r="R24" s="38">
        <v>9003.4871500907611</v>
      </c>
      <c r="S24" s="39">
        <v>37.695799999999998</v>
      </c>
      <c r="T24" s="41">
        <f t="shared" si="1"/>
        <v>9.4403055555555557</v>
      </c>
      <c r="U24" s="42">
        <v>11865.989968951515</v>
      </c>
      <c r="V24" s="39">
        <v>49.682899999999997</v>
      </c>
      <c r="W24" s="41">
        <f t="shared" si="2"/>
        <v>13.800805555555554</v>
      </c>
      <c r="X24" s="43">
        <v>-17.5</v>
      </c>
      <c r="Y24" s="44"/>
      <c r="Z24" s="45"/>
      <c r="AA24" s="45"/>
      <c r="AB24" s="46"/>
      <c r="AC24" s="47">
        <v>93.680999999999997</v>
      </c>
    </row>
    <row r="25" spans="1:29" ht="15.75" customHeight="1" x14ac:dyDescent="0.25">
      <c r="A25" s="11">
        <v>14</v>
      </c>
      <c r="B25" s="51">
        <v>96.584500000000006</v>
      </c>
      <c r="C25" s="51">
        <v>1.7575000000000001</v>
      </c>
      <c r="D25" s="51">
        <v>0.5202</v>
      </c>
      <c r="E25" s="51">
        <v>8.1100000000000005E-2</v>
      </c>
      <c r="F25" s="51">
        <v>7.9100000000000004E-2</v>
      </c>
      <c r="G25" s="51">
        <v>5.0000000000000001E-4</v>
      </c>
      <c r="H25" s="51">
        <v>1.46E-2</v>
      </c>
      <c r="I25" s="51">
        <v>1.0200000000000001E-2</v>
      </c>
      <c r="J25" s="51">
        <v>2.7000000000000001E-3</v>
      </c>
      <c r="K25" s="51">
        <v>7.1000000000000004E-3</v>
      </c>
      <c r="L25" s="51">
        <v>0.82099999999999995</v>
      </c>
      <c r="M25" s="51">
        <v>0.12139999999999999</v>
      </c>
      <c r="N25" s="52">
        <v>0.69369999999999998</v>
      </c>
      <c r="O25" s="15">
        <v>8120.0678322346439</v>
      </c>
      <c r="P25" s="16">
        <v>33.997100000000003</v>
      </c>
      <c r="Q25" s="14">
        <f t="shared" si="0"/>
        <v>9.4436388888888896</v>
      </c>
      <c r="R25" s="15">
        <v>9006.544377567594</v>
      </c>
      <c r="S25" s="16">
        <v>37.708599999999997</v>
      </c>
      <c r="T25" s="17">
        <f t="shared" si="1"/>
        <v>9.4436388888888896</v>
      </c>
      <c r="U25" s="18">
        <v>11867.518509672796</v>
      </c>
      <c r="V25" s="16">
        <v>49.689300000000003</v>
      </c>
      <c r="W25" s="17">
        <f t="shared" si="2"/>
        <v>13.802583333333335</v>
      </c>
      <c r="X25" s="35">
        <v>-17.399999999999999</v>
      </c>
      <c r="Y25" s="19"/>
      <c r="Z25" s="20"/>
      <c r="AA25" s="20"/>
      <c r="AB25" s="21"/>
      <c r="AC25" s="22">
        <v>100.241</v>
      </c>
    </row>
    <row r="26" spans="1:29" ht="15.75" customHeight="1" x14ac:dyDescent="0.25">
      <c r="A26" s="11">
        <v>15</v>
      </c>
      <c r="B26" s="51">
        <v>96.579599999999999</v>
      </c>
      <c r="C26" s="51">
        <v>1.7565</v>
      </c>
      <c r="D26" s="51">
        <v>0.51790000000000003</v>
      </c>
      <c r="E26" s="51">
        <v>8.0799999999999997E-2</v>
      </c>
      <c r="F26" s="51">
        <v>7.9399999999999998E-2</v>
      </c>
      <c r="G26" s="12">
        <v>3.6888999999999999E-5</v>
      </c>
      <c r="H26" s="51">
        <v>1.37E-2</v>
      </c>
      <c r="I26" s="51">
        <v>9.2999999999999992E-3</v>
      </c>
      <c r="J26" s="51">
        <v>2.5999999999999999E-3</v>
      </c>
      <c r="K26" s="51">
        <v>8.0999999999999996E-3</v>
      </c>
      <c r="L26" s="51">
        <v>0.8306</v>
      </c>
      <c r="M26" s="51">
        <v>0.1216</v>
      </c>
      <c r="N26" s="52">
        <v>0.69359999999999999</v>
      </c>
      <c r="O26" s="15">
        <v>8118.2526034202738</v>
      </c>
      <c r="P26" s="16">
        <v>33.9895</v>
      </c>
      <c r="Q26" s="14">
        <f t="shared" si="0"/>
        <v>9.4415277777777771</v>
      </c>
      <c r="R26" s="15">
        <v>9004.5619566255846</v>
      </c>
      <c r="S26" s="16">
        <v>37.700299999999999</v>
      </c>
      <c r="T26" s="17">
        <f t="shared" si="1"/>
        <v>9.4415277777777771</v>
      </c>
      <c r="U26" s="18">
        <v>11865.201815142105</v>
      </c>
      <c r="V26" s="16">
        <v>49.679600000000001</v>
      </c>
      <c r="W26" s="17">
        <f t="shared" si="2"/>
        <v>13.799888888888889</v>
      </c>
      <c r="X26" s="35">
        <v>-14.5</v>
      </c>
      <c r="Y26" s="19"/>
      <c r="Z26" s="20"/>
      <c r="AA26" s="20"/>
      <c r="AB26" s="21"/>
      <c r="AC26" s="22">
        <v>100.73399999999999</v>
      </c>
    </row>
    <row r="27" spans="1:29" ht="15.75" customHeight="1" x14ac:dyDescent="0.25">
      <c r="A27" s="11">
        <v>16</v>
      </c>
      <c r="B27" s="51">
        <v>96.564999999999998</v>
      </c>
      <c r="C27" s="51">
        <v>1.7615000000000001</v>
      </c>
      <c r="D27" s="51">
        <v>0.51819999999999999</v>
      </c>
      <c r="E27" s="51">
        <v>8.0399999999999999E-2</v>
      </c>
      <c r="F27" s="51">
        <v>7.9299999999999995E-2</v>
      </c>
      <c r="G27" s="51">
        <v>5.9999999999999995E-4</v>
      </c>
      <c r="H27" s="51">
        <v>1.4500000000000001E-2</v>
      </c>
      <c r="I27" s="51">
        <v>1.04E-2</v>
      </c>
      <c r="J27" s="51">
        <v>2.7000000000000001E-3</v>
      </c>
      <c r="K27" s="51">
        <v>7.7999999999999996E-3</v>
      </c>
      <c r="L27" s="51">
        <v>0.83540000000000003</v>
      </c>
      <c r="M27" s="51">
        <v>0.124</v>
      </c>
      <c r="N27" s="52">
        <v>0.69379999999999997</v>
      </c>
      <c r="O27" s="15">
        <v>8118.5869876755523</v>
      </c>
      <c r="P27" s="16">
        <v>33.990900000000003</v>
      </c>
      <c r="Q27" s="14">
        <f t="shared" si="0"/>
        <v>9.4419166666666676</v>
      </c>
      <c r="R27" s="15">
        <v>9004.896340880865</v>
      </c>
      <c r="S27" s="16">
        <v>37.701700000000002</v>
      </c>
      <c r="T27" s="17">
        <f t="shared" si="1"/>
        <v>9.4419166666666676</v>
      </c>
      <c r="U27" s="18">
        <v>11864.485311679005</v>
      </c>
      <c r="V27" s="16">
        <v>49.676600000000001</v>
      </c>
      <c r="W27" s="17">
        <f t="shared" si="2"/>
        <v>13.799055555555555</v>
      </c>
      <c r="X27" s="35">
        <v>-14.9</v>
      </c>
      <c r="Y27" s="19"/>
      <c r="Z27" s="20"/>
      <c r="AA27" s="20"/>
      <c r="AB27" s="21"/>
      <c r="AC27" s="22">
        <v>107.68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5">
        <v>8118.5869876755523</v>
      </c>
      <c r="P28" s="16">
        <v>33.990900000000003</v>
      </c>
      <c r="Q28" s="14">
        <f t="shared" si="0"/>
        <v>9.4419166666666676</v>
      </c>
      <c r="R28" s="15">
        <v>9004.896340880865</v>
      </c>
      <c r="S28" s="16">
        <v>37.701700000000002</v>
      </c>
      <c r="T28" s="17">
        <f t="shared" si="1"/>
        <v>9.4419166666666676</v>
      </c>
      <c r="U28" s="18"/>
      <c r="V28" s="16"/>
      <c r="W28" s="17" t="str">
        <f t="shared" si="2"/>
        <v/>
      </c>
      <c r="X28" s="35"/>
      <c r="Y28" s="19"/>
      <c r="Z28" s="20"/>
      <c r="AA28" s="20"/>
      <c r="AB28" s="21"/>
      <c r="AC28" s="22">
        <v>111.152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5">
        <v>8118.5869876755523</v>
      </c>
      <c r="P29" s="16">
        <v>33.990900000000003</v>
      </c>
      <c r="Q29" s="14">
        <f t="shared" si="0"/>
        <v>9.4419166666666676</v>
      </c>
      <c r="R29" s="15">
        <v>9004.896340880865</v>
      </c>
      <c r="S29" s="16">
        <v>37.701700000000002</v>
      </c>
      <c r="T29" s="17">
        <f t="shared" si="1"/>
        <v>9.4419166666666676</v>
      </c>
      <c r="U29" s="18"/>
      <c r="V29" s="16"/>
      <c r="W29" s="17" t="str">
        <f t="shared" si="2"/>
        <v/>
      </c>
      <c r="X29" s="35"/>
      <c r="Y29" s="19"/>
      <c r="Z29" s="20"/>
      <c r="AA29" s="20"/>
      <c r="AB29" s="21"/>
      <c r="AC29" s="22">
        <v>111.605</v>
      </c>
    </row>
    <row r="30" spans="1:29" ht="15.75" customHeight="1" x14ac:dyDescent="0.25">
      <c r="A30" s="11">
        <v>19</v>
      </c>
      <c r="B30" s="51">
        <v>96.604100000000003</v>
      </c>
      <c r="C30" s="51">
        <v>1.7338</v>
      </c>
      <c r="D30" s="51">
        <v>0.51629999999999998</v>
      </c>
      <c r="E30" s="51">
        <v>8.0600000000000005E-2</v>
      </c>
      <c r="F30" s="51">
        <v>7.8700000000000006E-2</v>
      </c>
      <c r="G30" s="51">
        <v>4.0000000000000002E-4</v>
      </c>
      <c r="H30" s="51">
        <v>1.41E-2</v>
      </c>
      <c r="I30" s="51">
        <v>9.9000000000000008E-3</v>
      </c>
      <c r="J30" s="51">
        <v>2.3999999999999998E-3</v>
      </c>
      <c r="K30" s="51">
        <v>8.2000000000000007E-3</v>
      </c>
      <c r="L30" s="51">
        <v>0.8337</v>
      </c>
      <c r="M30" s="51">
        <v>0.1177</v>
      </c>
      <c r="N30" s="52">
        <v>0.69350000000000001</v>
      </c>
      <c r="O30" s="15">
        <v>8116.771758861184</v>
      </c>
      <c r="P30" s="16">
        <v>33.9833</v>
      </c>
      <c r="Q30" s="14">
        <f t="shared" si="0"/>
        <v>9.4398055555555551</v>
      </c>
      <c r="R30" s="15">
        <v>9002.9855737078433</v>
      </c>
      <c r="S30" s="16">
        <v>37.6937</v>
      </c>
      <c r="T30" s="17">
        <f t="shared" si="1"/>
        <v>9.4398055555555551</v>
      </c>
      <c r="U30" s="18">
        <v>11864.580845474085</v>
      </c>
      <c r="V30" s="16">
        <v>49.677</v>
      </c>
      <c r="W30" s="17">
        <f t="shared" si="2"/>
        <v>13.799166666666666</v>
      </c>
      <c r="X30" s="35">
        <v>-14.7</v>
      </c>
      <c r="Y30" s="19"/>
      <c r="Z30" s="20"/>
      <c r="AA30" s="20"/>
      <c r="AB30" s="21"/>
      <c r="AC30" s="22">
        <v>104.404</v>
      </c>
    </row>
    <row r="31" spans="1:29" ht="15.75" customHeight="1" x14ac:dyDescent="0.25">
      <c r="A31" s="11">
        <v>20</v>
      </c>
      <c r="B31" s="51">
        <v>96.639499999999998</v>
      </c>
      <c r="C31" s="51">
        <v>1.7330000000000001</v>
      </c>
      <c r="D31" s="51">
        <v>0.51619999999999999</v>
      </c>
      <c r="E31" s="51">
        <v>8.1100000000000005E-2</v>
      </c>
      <c r="F31" s="51">
        <v>7.9600000000000004E-2</v>
      </c>
      <c r="G31" s="51">
        <v>2.0000000000000001E-4</v>
      </c>
      <c r="H31" s="51">
        <v>1.35E-2</v>
      </c>
      <c r="I31" s="51">
        <v>9.7000000000000003E-3</v>
      </c>
      <c r="J31" s="51">
        <v>2.7000000000000001E-3</v>
      </c>
      <c r="K31" s="51">
        <v>8.0999999999999996E-3</v>
      </c>
      <c r="L31" s="51">
        <v>0.80349999999999999</v>
      </c>
      <c r="M31" s="51">
        <v>0.1129</v>
      </c>
      <c r="N31" s="52">
        <v>0.69320000000000004</v>
      </c>
      <c r="O31" s="15">
        <v>8119.661794210374</v>
      </c>
      <c r="P31" s="16">
        <v>33.995399999999997</v>
      </c>
      <c r="Q31" s="14">
        <f t="shared" si="0"/>
        <v>9.4431666666666647</v>
      </c>
      <c r="R31" s="15">
        <v>9006.1861087226516</v>
      </c>
      <c r="S31" s="16">
        <v>37.707099999999997</v>
      </c>
      <c r="T31" s="17">
        <f t="shared" si="1"/>
        <v>9.4431666666666647</v>
      </c>
      <c r="U31" s="18">
        <v>11870.527824217817</v>
      </c>
      <c r="V31" s="16">
        <v>49.701900000000002</v>
      </c>
      <c r="W31" s="17">
        <f t="shared" si="2"/>
        <v>13.806083333333333</v>
      </c>
      <c r="X31" s="35">
        <v>-15.5</v>
      </c>
      <c r="Y31" s="19"/>
      <c r="Z31" s="20"/>
      <c r="AA31" s="20"/>
      <c r="AB31" s="21"/>
      <c r="AC31" s="22">
        <v>88.457999999999998</v>
      </c>
    </row>
    <row r="32" spans="1:29" ht="15.75" customHeight="1" x14ac:dyDescent="0.25">
      <c r="A32" s="11">
        <v>21</v>
      </c>
      <c r="B32" s="51">
        <v>96.634100000000004</v>
      </c>
      <c r="C32" s="51">
        <v>1.7190000000000001</v>
      </c>
      <c r="D32" s="51">
        <v>0.50939999999999996</v>
      </c>
      <c r="E32" s="51">
        <v>7.85E-2</v>
      </c>
      <c r="F32" s="51">
        <v>7.7600000000000002E-2</v>
      </c>
      <c r="G32" s="51">
        <v>1.1999999999999999E-3</v>
      </c>
      <c r="H32" s="51">
        <v>1.38E-2</v>
      </c>
      <c r="I32" s="51">
        <v>9.9000000000000008E-3</v>
      </c>
      <c r="J32" s="51">
        <v>3.5999999999999999E-3</v>
      </c>
      <c r="K32" s="51">
        <v>8.3999999999999995E-3</v>
      </c>
      <c r="L32" s="51">
        <v>0.82930000000000004</v>
      </c>
      <c r="M32" s="51">
        <v>0.1152</v>
      </c>
      <c r="N32" s="52">
        <v>0.69320000000000004</v>
      </c>
      <c r="O32" s="15">
        <v>8115.4581064297327</v>
      </c>
      <c r="P32" s="16">
        <v>33.977800000000002</v>
      </c>
      <c r="Q32" s="14">
        <f t="shared" si="0"/>
        <v>9.4382777777777775</v>
      </c>
      <c r="R32" s="15">
        <v>9001.6002675074051</v>
      </c>
      <c r="S32" s="16">
        <v>37.687899999999999</v>
      </c>
      <c r="T32" s="17">
        <f t="shared" si="1"/>
        <v>9.4382777777777775</v>
      </c>
      <c r="U32" s="18">
        <v>11864.700262717935</v>
      </c>
      <c r="V32" s="16">
        <v>49.677500000000002</v>
      </c>
      <c r="W32" s="17">
        <f t="shared" si="2"/>
        <v>13.799305555555556</v>
      </c>
      <c r="X32" s="35">
        <v>-16.2</v>
      </c>
      <c r="Y32" s="19"/>
      <c r="Z32" s="20"/>
      <c r="AA32" s="20"/>
      <c r="AB32" s="21"/>
      <c r="AC32" s="22">
        <v>98.695999999999998</v>
      </c>
    </row>
    <row r="33" spans="1:29" ht="15.75" customHeight="1" x14ac:dyDescent="0.25">
      <c r="A33" s="11">
        <v>22</v>
      </c>
      <c r="B33" s="51">
        <v>96.643299999999996</v>
      </c>
      <c r="C33" s="51">
        <v>1.7130000000000001</v>
      </c>
      <c r="D33" s="51">
        <v>0.50270000000000004</v>
      </c>
      <c r="E33" s="51">
        <v>7.9500000000000001E-2</v>
      </c>
      <c r="F33" s="51">
        <v>7.7299999999999994E-2</v>
      </c>
      <c r="G33" s="51">
        <v>6.9999999999999999E-4</v>
      </c>
      <c r="H33" s="51">
        <v>1.34E-2</v>
      </c>
      <c r="I33" s="51">
        <v>9.2999999999999992E-3</v>
      </c>
      <c r="J33" s="51">
        <v>2.8999999999999998E-3</v>
      </c>
      <c r="K33" s="51">
        <v>8.3999999999999995E-3</v>
      </c>
      <c r="L33" s="51">
        <v>0.83340000000000003</v>
      </c>
      <c r="M33" s="51">
        <v>0.11609999999999999</v>
      </c>
      <c r="N33" s="52">
        <v>0.69310000000000005</v>
      </c>
      <c r="O33" s="15">
        <v>8113.3801471290726</v>
      </c>
      <c r="P33" s="16">
        <v>33.969099999999997</v>
      </c>
      <c r="Q33" s="14">
        <f t="shared" si="0"/>
        <v>9.4358611111111106</v>
      </c>
      <c r="R33" s="15">
        <v>8999.3790006687705</v>
      </c>
      <c r="S33" s="16">
        <v>37.678600000000003</v>
      </c>
      <c r="T33" s="17">
        <f t="shared" si="1"/>
        <v>9.4358611111111106</v>
      </c>
      <c r="U33" s="18">
        <v>11862.837353713874</v>
      </c>
      <c r="V33" s="16">
        <v>49.669699999999999</v>
      </c>
      <c r="W33" s="17">
        <f t="shared" si="2"/>
        <v>13.797138888888888</v>
      </c>
      <c r="X33" s="35">
        <v>-15.3</v>
      </c>
      <c r="Y33" s="19"/>
      <c r="Z33" s="20"/>
      <c r="AA33" s="20"/>
      <c r="AB33" s="21"/>
      <c r="AC33" s="22">
        <v>89.494</v>
      </c>
    </row>
    <row r="34" spans="1:29" ht="15.75" customHeight="1" x14ac:dyDescent="0.25">
      <c r="A34" s="11">
        <v>23</v>
      </c>
      <c r="B34" s="51">
        <v>96.653300000000002</v>
      </c>
      <c r="C34" s="51">
        <v>1.7107000000000001</v>
      </c>
      <c r="D34" s="51">
        <v>0.50839999999999996</v>
      </c>
      <c r="E34" s="51">
        <v>7.9799999999999996E-2</v>
      </c>
      <c r="F34" s="51">
        <v>7.8100000000000003E-2</v>
      </c>
      <c r="G34" s="51">
        <v>5.0000000000000001E-4</v>
      </c>
      <c r="H34" s="51">
        <v>1.4E-2</v>
      </c>
      <c r="I34" s="51">
        <v>0.01</v>
      </c>
      <c r="J34" s="51">
        <v>4.1999999999999997E-3</v>
      </c>
      <c r="K34" s="51">
        <v>8.0000000000000002E-3</v>
      </c>
      <c r="L34" s="51">
        <v>0.81889999999999996</v>
      </c>
      <c r="M34" s="51">
        <v>0.11409999999999999</v>
      </c>
      <c r="N34" s="52">
        <v>0.69310000000000005</v>
      </c>
      <c r="O34" s="15">
        <v>8116.1746441196146</v>
      </c>
      <c r="P34" s="16">
        <v>33.980800000000002</v>
      </c>
      <c r="Q34" s="14">
        <f t="shared" si="0"/>
        <v>9.4391111111111119</v>
      </c>
      <c r="R34" s="15">
        <v>9002.3884589662757</v>
      </c>
      <c r="S34" s="16">
        <v>37.691200000000002</v>
      </c>
      <c r="T34" s="17">
        <f t="shared" si="1"/>
        <v>9.4391111111111119</v>
      </c>
      <c r="U34" s="18">
        <v>11866.491521375687</v>
      </c>
      <c r="V34" s="16">
        <v>49.685000000000002</v>
      </c>
      <c r="W34" s="17">
        <f t="shared" si="2"/>
        <v>13.801388888888889</v>
      </c>
      <c r="X34" s="35">
        <v>-9.4</v>
      </c>
      <c r="Y34" s="19"/>
      <c r="Z34" s="20"/>
      <c r="AA34" s="20"/>
      <c r="AB34" s="21"/>
      <c r="AC34" s="22">
        <v>91.936999999999998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5">
        <v>8116.1746441196146</v>
      </c>
      <c r="P35" s="16">
        <v>33.980800000000002</v>
      </c>
      <c r="Q35" s="14">
        <f t="shared" si="0"/>
        <v>9.4391111111111119</v>
      </c>
      <c r="R35" s="15">
        <v>9002.3884589662757</v>
      </c>
      <c r="S35" s="16">
        <v>37.691200000000002</v>
      </c>
      <c r="T35" s="17">
        <f t="shared" si="1"/>
        <v>9.4391111111111119</v>
      </c>
      <c r="U35" s="18"/>
      <c r="V35" s="16"/>
      <c r="W35" s="17" t="str">
        <f t="shared" si="2"/>
        <v/>
      </c>
      <c r="X35" s="35"/>
      <c r="Y35" s="19"/>
      <c r="Z35" s="20"/>
      <c r="AA35" s="20"/>
      <c r="AB35" s="21"/>
      <c r="AC35" s="22">
        <v>89.721999999999994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5">
        <v>8116.1746441196146</v>
      </c>
      <c r="P36" s="16">
        <v>33.980800000000002</v>
      </c>
      <c r="Q36" s="14">
        <f t="shared" si="0"/>
        <v>9.4391111111111119</v>
      </c>
      <c r="R36" s="15">
        <v>9002.3884589662757</v>
      </c>
      <c r="S36" s="16">
        <v>37.691200000000002</v>
      </c>
      <c r="T36" s="17">
        <f t="shared" si="1"/>
        <v>9.4391111111111119</v>
      </c>
      <c r="U36" s="18"/>
      <c r="V36" s="16"/>
      <c r="W36" s="17" t="str">
        <f t="shared" si="2"/>
        <v/>
      </c>
      <c r="X36" s="35"/>
      <c r="Y36" s="19"/>
      <c r="Z36" s="20"/>
      <c r="AA36" s="20"/>
      <c r="AB36" s="21"/>
      <c r="AC36" s="22">
        <v>88.831000000000003</v>
      </c>
    </row>
    <row r="37" spans="1:29" ht="15.75" customHeight="1" x14ac:dyDescent="0.25">
      <c r="A37" s="11">
        <v>26</v>
      </c>
      <c r="B37" s="12">
        <v>96.656199999999998</v>
      </c>
      <c r="C37" s="12">
        <v>1.7151000000000001</v>
      </c>
      <c r="D37" s="12">
        <v>0.53149999999999997</v>
      </c>
      <c r="E37" s="12">
        <v>8.3099999999999993E-2</v>
      </c>
      <c r="F37" s="12">
        <v>8.1100000000000005E-2</v>
      </c>
      <c r="G37" s="12">
        <v>6.9999999999999999E-4</v>
      </c>
      <c r="H37" s="12">
        <v>1.4200000000000001E-2</v>
      </c>
      <c r="I37" s="12">
        <v>1.0200000000000001E-2</v>
      </c>
      <c r="J37" s="12">
        <v>3.3999999999999998E-3</v>
      </c>
      <c r="K37" s="12">
        <v>7.6E-3</v>
      </c>
      <c r="L37" s="12">
        <v>0.78469999999999995</v>
      </c>
      <c r="M37" s="12">
        <v>0.1123</v>
      </c>
      <c r="N37" s="13">
        <v>0.69330000000000003</v>
      </c>
      <c r="O37" s="15">
        <v>8123.2683672494513</v>
      </c>
      <c r="P37" s="16">
        <v>34.0105</v>
      </c>
      <c r="Q37" s="14">
        <f t="shared" si="0"/>
        <v>9.4473611111111104</v>
      </c>
      <c r="R37" s="15">
        <v>9010.1270660170067</v>
      </c>
      <c r="S37" s="16">
        <v>37.723599999999998</v>
      </c>
      <c r="T37" s="17">
        <f t="shared" si="1"/>
        <v>9.4473611111111104</v>
      </c>
      <c r="U37" s="18">
        <v>11874.946262240266</v>
      </c>
      <c r="V37" s="16">
        <v>49.720399999999998</v>
      </c>
      <c r="W37" s="17">
        <f t="shared" si="2"/>
        <v>13.811222222222222</v>
      </c>
      <c r="X37" s="35">
        <v>-11.4</v>
      </c>
      <c r="Y37" s="19"/>
      <c r="Z37" s="20"/>
      <c r="AA37" s="20"/>
      <c r="AB37" s="21"/>
      <c r="AC37" s="22">
        <v>87.531000000000006</v>
      </c>
    </row>
    <row r="38" spans="1:29" ht="15.75" customHeight="1" x14ac:dyDescent="0.25">
      <c r="A38" s="11">
        <v>27</v>
      </c>
      <c r="B38" s="12">
        <v>96.6494</v>
      </c>
      <c r="C38" s="12">
        <v>1.7042999999999999</v>
      </c>
      <c r="D38" s="12">
        <v>0.5323</v>
      </c>
      <c r="E38" s="12">
        <v>8.3199999999999996E-2</v>
      </c>
      <c r="F38" s="12">
        <v>8.2100000000000006E-2</v>
      </c>
      <c r="G38" s="12">
        <v>6.9999999999999999E-4</v>
      </c>
      <c r="H38" s="12">
        <v>1.43E-2</v>
      </c>
      <c r="I38" s="12">
        <v>0.01</v>
      </c>
      <c r="J38" s="12">
        <v>3.3999999999999998E-3</v>
      </c>
      <c r="K38" s="12">
        <v>8.0999999999999996E-3</v>
      </c>
      <c r="L38" s="12">
        <v>0.79969999999999997</v>
      </c>
      <c r="M38" s="12">
        <v>0.1125</v>
      </c>
      <c r="N38" s="13">
        <v>0.69340000000000002</v>
      </c>
      <c r="O38" s="15">
        <v>8121.6442151523852</v>
      </c>
      <c r="P38" s="16">
        <v>34.003700000000002</v>
      </c>
      <c r="Q38" s="14">
        <f t="shared" si="0"/>
        <v>9.4454722222222234</v>
      </c>
      <c r="R38" s="15">
        <v>9008.3118372026365</v>
      </c>
      <c r="S38" s="16">
        <v>37.716000000000001</v>
      </c>
      <c r="T38" s="17">
        <f t="shared" si="1"/>
        <v>9.4454722222222234</v>
      </c>
      <c r="U38" s="18">
        <v>11872.175782182945</v>
      </c>
      <c r="V38" s="16">
        <v>49.708799999999997</v>
      </c>
      <c r="W38" s="17">
        <f t="shared" si="2"/>
        <v>13.807999999999998</v>
      </c>
      <c r="X38" s="35">
        <v>-11.9</v>
      </c>
      <c r="Y38" s="19"/>
      <c r="Z38" s="20"/>
      <c r="AA38" s="20"/>
      <c r="AB38" s="21"/>
      <c r="AC38" s="22">
        <v>88.522000000000006</v>
      </c>
    </row>
    <row r="39" spans="1:29" ht="15.75" customHeight="1" x14ac:dyDescent="0.25">
      <c r="A39" s="11">
        <v>28</v>
      </c>
      <c r="B39" s="12">
        <v>96.616299999999995</v>
      </c>
      <c r="C39" s="12">
        <v>1.7165999999999999</v>
      </c>
      <c r="D39" s="12">
        <v>0.53979999999999995</v>
      </c>
      <c r="E39" s="12">
        <v>8.3199999999999996E-2</v>
      </c>
      <c r="F39" s="12">
        <v>8.2900000000000001E-2</v>
      </c>
      <c r="G39" s="12">
        <v>4.0000000000000002E-4</v>
      </c>
      <c r="H39" s="12">
        <v>1.49E-2</v>
      </c>
      <c r="I39" s="12">
        <v>1.0699999999999999E-2</v>
      </c>
      <c r="J39" s="12">
        <v>2.7000000000000001E-3</v>
      </c>
      <c r="K39" s="12">
        <v>7.7999999999999996E-3</v>
      </c>
      <c r="L39" s="12">
        <v>0.80659999999999998</v>
      </c>
      <c r="M39" s="12">
        <v>0.1182</v>
      </c>
      <c r="N39" s="13">
        <v>0.69369999999999998</v>
      </c>
      <c r="O39" s="15">
        <v>8122.5279449699046</v>
      </c>
      <c r="P39" s="16">
        <v>34.007399999999997</v>
      </c>
      <c r="Q39" s="14">
        <f t="shared" si="0"/>
        <v>9.4464999999999986</v>
      </c>
      <c r="R39" s="15">
        <v>9009.2194516098225</v>
      </c>
      <c r="S39" s="16">
        <v>37.719799999999999</v>
      </c>
      <c r="T39" s="17">
        <f t="shared" si="1"/>
        <v>9.4464999999999986</v>
      </c>
      <c r="U39" s="18">
        <v>11871.029376641985</v>
      </c>
      <c r="V39" s="16">
        <v>49.704000000000001</v>
      </c>
      <c r="W39" s="17">
        <f t="shared" si="2"/>
        <v>13.806666666666667</v>
      </c>
      <c r="X39" s="35">
        <v>-13.7</v>
      </c>
      <c r="Y39" s="19"/>
      <c r="Z39" s="20"/>
      <c r="AA39" s="20"/>
      <c r="AB39" s="21"/>
      <c r="AC39" s="22">
        <v>100.736</v>
      </c>
    </row>
    <row r="40" spans="1:29" ht="15.75" customHeight="1" x14ac:dyDescent="0.25">
      <c r="A40" s="11">
        <v>29</v>
      </c>
      <c r="B40" s="12">
        <v>96.634699999999995</v>
      </c>
      <c r="C40" s="12">
        <v>1.7107000000000001</v>
      </c>
      <c r="D40" s="12">
        <v>0.52200000000000002</v>
      </c>
      <c r="E40" s="12">
        <v>8.0600000000000005E-2</v>
      </c>
      <c r="F40" s="12">
        <v>8.0699999999999994E-2</v>
      </c>
      <c r="G40" s="12">
        <v>2.7698000000000001E-5</v>
      </c>
      <c r="H40" s="12">
        <v>1.38E-2</v>
      </c>
      <c r="I40" s="12">
        <v>0.01</v>
      </c>
      <c r="J40" s="12">
        <v>2.7000000000000001E-3</v>
      </c>
      <c r="K40" s="12">
        <v>7.4000000000000003E-3</v>
      </c>
      <c r="L40" s="12">
        <v>0.82010000000000005</v>
      </c>
      <c r="M40" s="12">
        <v>0.1173</v>
      </c>
      <c r="N40" s="13">
        <v>0.69330000000000003</v>
      </c>
      <c r="O40" s="15">
        <v>8117.5599503200556</v>
      </c>
      <c r="P40" s="16">
        <v>33.986600000000003</v>
      </c>
      <c r="Q40" s="14">
        <f t="shared" si="0"/>
        <v>9.440722222222222</v>
      </c>
      <c r="R40" s="15">
        <v>9003.8693035253655</v>
      </c>
      <c r="S40" s="16">
        <v>37.697400000000002</v>
      </c>
      <c r="T40" s="17">
        <f t="shared" si="1"/>
        <v>9.440722222222222</v>
      </c>
      <c r="U40" s="18">
        <v>11866.754239312157</v>
      </c>
      <c r="V40" s="16">
        <v>49.686100000000003</v>
      </c>
      <c r="W40" s="17">
        <f t="shared" si="2"/>
        <v>13.801694444444445</v>
      </c>
      <c r="X40" s="35">
        <v>-15.5</v>
      </c>
      <c r="Y40" s="19"/>
      <c r="Z40" s="12">
        <v>0</v>
      </c>
      <c r="AA40" s="12">
        <v>0</v>
      </c>
      <c r="AB40" s="50">
        <v>0</v>
      </c>
      <c r="AC40" s="22">
        <v>94.474999999999994</v>
      </c>
    </row>
    <row r="41" spans="1:29" ht="15.75" customHeight="1" x14ac:dyDescent="0.25">
      <c r="A41" s="11">
        <v>30</v>
      </c>
      <c r="B41" s="12">
        <v>96.592200000000005</v>
      </c>
      <c r="C41" s="12">
        <v>1.7224999999999999</v>
      </c>
      <c r="D41" s="12">
        <v>0.52729999999999999</v>
      </c>
      <c r="E41" s="12">
        <v>8.3500000000000005E-2</v>
      </c>
      <c r="F41" s="12">
        <v>8.2699999999999996E-2</v>
      </c>
      <c r="G41" s="12">
        <v>2.2912E-5</v>
      </c>
      <c r="H41" s="12">
        <v>1.43E-2</v>
      </c>
      <c r="I41" s="12">
        <v>1.0200000000000001E-2</v>
      </c>
      <c r="J41" s="12">
        <v>4.1999999999999997E-3</v>
      </c>
      <c r="K41" s="12">
        <v>7.7000000000000002E-3</v>
      </c>
      <c r="L41" s="12">
        <v>0.83979999999999999</v>
      </c>
      <c r="M41" s="12">
        <v>0.11550000000000001</v>
      </c>
      <c r="N41" s="13">
        <v>0.69369999999999998</v>
      </c>
      <c r="O41" s="15">
        <v>8119.0407948791453</v>
      </c>
      <c r="P41" s="16">
        <v>33.992800000000003</v>
      </c>
      <c r="Q41" s="14">
        <f t="shared" si="0"/>
        <v>9.4424444444444458</v>
      </c>
      <c r="R41" s="15">
        <v>9005.3979172637828</v>
      </c>
      <c r="S41" s="16">
        <v>37.703800000000001</v>
      </c>
      <c r="T41" s="17">
        <f t="shared" si="1"/>
        <v>9.4424444444444458</v>
      </c>
      <c r="U41" s="18">
        <v>11865.703367566275</v>
      </c>
      <c r="V41" s="16">
        <v>49.681699999999999</v>
      </c>
      <c r="W41" s="17">
        <f t="shared" si="2"/>
        <v>13.800472222222222</v>
      </c>
      <c r="X41" s="35">
        <v>-14.7</v>
      </c>
      <c r="Y41" s="19"/>
      <c r="Z41" s="20"/>
      <c r="AA41" s="20"/>
      <c r="AB41" s="21"/>
      <c r="AC41" s="22">
        <v>89.754000000000005</v>
      </c>
    </row>
    <row r="42" spans="1:29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5">
        <v>8119.0407948791453</v>
      </c>
      <c r="P42" s="16">
        <v>33.992800000000003</v>
      </c>
      <c r="Q42" s="14">
        <v>9.4424444444444458</v>
      </c>
      <c r="R42" s="15">
        <v>9005.3979172637828</v>
      </c>
      <c r="S42" s="16">
        <v>37.703800000000001</v>
      </c>
      <c r="T42" s="17">
        <v>9.4424444444444458</v>
      </c>
      <c r="U42" s="18"/>
      <c r="V42" s="16"/>
      <c r="W42" s="17"/>
      <c r="X42" s="35"/>
      <c r="Y42" s="19"/>
      <c r="Z42" s="20"/>
      <c r="AA42" s="20"/>
      <c r="AB42" s="21"/>
      <c r="AC42" s="22">
        <v>91.551000000000002</v>
      </c>
    </row>
    <row r="43" spans="1:29" ht="15" customHeight="1" thickBot="1" x14ac:dyDescent="0.3">
      <c r="A43" s="65" t="s">
        <v>38</v>
      </c>
      <c r="B43" s="65"/>
      <c r="C43" s="65"/>
      <c r="D43" s="65"/>
      <c r="E43" s="65"/>
      <c r="F43" s="65"/>
      <c r="G43" s="65"/>
      <c r="H43" s="66"/>
      <c r="I43" s="67" t="s">
        <v>39</v>
      </c>
      <c r="J43" s="68"/>
      <c r="K43" s="23">
        <v>0</v>
      </c>
      <c r="L43" s="69" t="s">
        <v>40</v>
      </c>
      <c r="M43" s="70"/>
      <c r="N43" s="24">
        <v>0</v>
      </c>
      <c r="O43" s="71">
        <f>SUMPRODUCT(O12:O42,AC12:AC42)/SUM(AC12:AC42)</f>
        <v>8119.1134320684696</v>
      </c>
      <c r="P43" s="75">
        <f>SUMPRODUCT(P12:P42,AC12:AC42)/SUM(AC12:AC42)</f>
        <v>33.99310411738427</v>
      </c>
      <c r="Q43" s="75">
        <f>SUMPRODUCT(Q12:Q42,AC12:AC42)/SUM(AC12:AC42)</f>
        <v>9.4425289214956312</v>
      </c>
      <c r="R43" s="73">
        <f>SUMPRODUCT(R12:R42,AC12:AC42)/SUM(AC12:AC42)</f>
        <v>9005.5196074511077</v>
      </c>
      <c r="S43" s="75">
        <f>SUMPRODUCT(S12:S42,AC12:AC42)/SUM(AC12:AC42)</f>
        <v>37.704309492476284</v>
      </c>
      <c r="T43" s="77">
        <f>SUMPRODUCT(T12:T42,AC12:AC42)/SUM(AC12:AC42)</f>
        <v>9.4425289214956312</v>
      </c>
      <c r="U43" s="59" t="s">
        <v>58</v>
      </c>
      <c r="V43" s="60"/>
      <c r="W43" s="60"/>
      <c r="X43" s="60"/>
      <c r="Y43" s="60"/>
      <c r="Z43" s="60"/>
      <c r="AA43" s="60"/>
      <c r="AB43" s="61"/>
      <c r="AC43" s="49">
        <v>3664.5880000000002</v>
      </c>
    </row>
    <row r="44" spans="1:29" ht="19.5" customHeight="1" thickBot="1" x14ac:dyDescent="0.3">
      <c r="A44" s="26"/>
      <c r="B44" s="27"/>
      <c r="C44" s="27"/>
      <c r="D44" s="27"/>
      <c r="E44" s="27"/>
      <c r="F44" s="27"/>
      <c r="G44" s="27"/>
      <c r="H44" s="62" t="s">
        <v>41</v>
      </c>
      <c r="I44" s="63"/>
      <c r="J44" s="63"/>
      <c r="K44" s="63"/>
      <c r="L44" s="63"/>
      <c r="M44" s="63"/>
      <c r="N44" s="64"/>
      <c r="O44" s="72"/>
      <c r="P44" s="76"/>
      <c r="Q44" s="76"/>
      <c r="R44" s="74"/>
      <c r="S44" s="76"/>
      <c r="T44" s="78"/>
      <c r="U44" s="25"/>
      <c r="V44" s="27"/>
      <c r="W44" s="27"/>
      <c r="X44" s="27"/>
      <c r="Y44" s="27"/>
      <c r="Z44" s="27"/>
      <c r="AA44" s="27"/>
      <c r="AB44" s="27"/>
      <c r="AC44" s="28"/>
    </row>
    <row r="45" spans="1:29" ht="18.75" customHeight="1" x14ac:dyDescent="0.25"/>
    <row r="46" spans="1:29" x14ac:dyDescent="0.25">
      <c r="B46" s="29" t="s">
        <v>42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 t="s">
        <v>43</v>
      </c>
      <c r="P46" s="30"/>
      <c r="Q46" s="30"/>
      <c r="R46" s="30"/>
      <c r="S46" s="30"/>
      <c r="T46" s="30"/>
      <c r="U46" s="30"/>
      <c r="V46" s="30" t="s">
        <v>86</v>
      </c>
    </row>
    <row r="47" spans="1:29" x14ac:dyDescent="0.25">
      <c r="D47" s="31" t="s">
        <v>44</v>
      </c>
      <c r="O47" s="32" t="s">
        <v>45</v>
      </c>
      <c r="P47" s="33"/>
      <c r="Q47" s="33"/>
      <c r="R47" s="32" t="s">
        <v>46</v>
      </c>
      <c r="S47" s="33"/>
      <c r="T47" s="33"/>
      <c r="U47" s="33"/>
      <c r="V47" s="32" t="s">
        <v>47</v>
      </c>
    </row>
    <row r="48" spans="1:29" x14ac:dyDescent="0.25">
      <c r="B48" s="29" t="s">
        <v>48</v>
      </c>
      <c r="C48" s="30"/>
      <c r="D48" s="30"/>
      <c r="E48" s="30" t="s">
        <v>49</v>
      </c>
      <c r="F48" s="30"/>
      <c r="G48" s="30"/>
      <c r="H48" s="30"/>
      <c r="I48" s="30"/>
      <c r="J48" s="30"/>
      <c r="K48" s="30"/>
      <c r="L48" s="30"/>
      <c r="M48" s="30"/>
      <c r="N48" s="30"/>
      <c r="O48" s="30" t="s">
        <v>50</v>
      </c>
      <c r="P48" s="30"/>
      <c r="Q48" s="30"/>
      <c r="R48" s="30"/>
      <c r="S48" s="30"/>
      <c r="T48" s="30"/>
      <c r="U48" s="30"/>
      <c r="V48" s="30" t="s">
        <v>86</v>
      </c>
    </row>
    <row r="49" spans="2:22" x14ac:dyDescent="0.25">
      <c r="E49" s="31" t="s">
        <v>51</v>
      </c>
      <c r="O49" s="32" t="s">
        <v>45</v>
      </c>
      <c r="P49" s="33"/>
      <c r="Q49" s="33"/>
      <c r="R49" s="32" t="s">
        <v>46</v>
      </c>
      <c r="S49" s="33"/>
      <c r="T49" s="33"/>
      <c r="U49" s="33"/>
      <c r="V49" s="32" t="s">
        <v>47</v>
      </c>
    </row>
    <row r="50" spans="2:22" x14ac:dyDescent="0.25">
      <c r="B50" s="29" t="s">
        <v>56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 t="s">
        <v>52</v>
      </c>
      <c r="P50" s="30"/>
      <c r="Q50" s="30"/>
      <c r="R50" s="30"/>
      <c r="S50" s="30"/>
      <c r="T50" s="30"/>
      <c r="U50" s="30"/>
      <c r="V50" s="30" t="s">
        <v>86</v>
      </c>
    </row>
    <row r="51" spans="2:22" x14ac:dyDescent="0.25">
      <c r="E51" s="31" t="s">
        <v>53</v>
      </c>
      <c r="O51" s="32" t="s">
        <v>45</v>
      </c>
      <c r="P51" s="33"/>
      <c r="Q51" s="33"/>
      <c r="R51" s="32" t="s">
        <v>46</v>
      </c>
      <c r="S51" s="33"/>
      <c r="T51" s="33"/>
      <c r="U51" s="33"/>
      <c r="V51" s="32" t="s">
        <v>47</v>
      </c>
    </row>
  </sheetData>
  <mergeCells count="44">
    <mergeCell ref="Z1:AA1"/>
    <mergeCell ref="I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T10:T11"/>
    <mergeCell ref="U10:U11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P10:P11"/>
    <mergeCell ref="V10:V11"/>
    <mergeCell ref="U43:AB43"/>
    <mergeCell ref="H44:N44"/>
    <mergeCell ref="A43:H43"/>
    <mergeCell ref="I43:J43"/>
    <mergeCell ref="L43:M43"/>
    <mergeCell ref="O43:O44"/>
    <mergeCell ref="R43:R44"/>
    <mergeCell ref="S43:S44"/>
    <mergeCell ref="T43:T44"/>
    <mergeCell ref="P43:P44"/>
    <mergeCell ref="Q43:Q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Q12:Q41 T12:T41 W12:W13 W18:W22 W25:W31 W32:W36 W39:W41 W16:W17 W23:W24 W37:W38" unlockedFormula="1"/>
    <ignoredError sqref="B12:N13" numberStoredAsText="1"/>
    <ignoredError sqref="R43:T44 O43:P44 Q43:Q4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К</vt:lpstr>
      <vt:lpstr>'ВАТ К'!Print_Area</vt:lpstr>
      <vt:lpstr>'ВАТ 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2016-11-16T09:48:37Z</dcterms:created>
  <dcterms:modified xsi:type="dcterms:W3CDTF">2017-01-04T14:23:30Z</dcterms:modified>
</cp:coreProperties>
</file>