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иївоблгаз (2)" sheetId="4" r:id="rId1"/>
    <sheet name="Лист1" sheetId="1" r:id="rId2"/>
    <sheet name="Лист2" sheetId="2" r:id="rId3"/>
    <sheet name="Лист3" sheetId="3" r:id="rId4"/>
  </sheets>
  <definedNames>
    <definedName name="Print_Area" localSheetId="0">'Київоблгаз (2)'!$A$1:$AC$51</definedName>
    <definedName name="_xlnm.Print_Area" localSheetId="0">'Київоблгаз (2)'!$A$1:$AC$51</definedName>
  </definedNames>
  <calcPr calcId="145621"/>
</workbook>
</file>

<file path=xl/calcChain.xml><?xml version="1.0" encoding="utf-8"?>
<calcChain xmlns="http://schemas.openxmlformats.org/spreadsheetml/2006/main">
  <c r="S43" i="4" l="1"/>
  <c r="R43" i="4"/>
  <c r="P43" i="4"/>
  <c r="O43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T43" i="4" s="1"/>
  <c r="Q12" i="4"/>
  <c r="Q43" i="4" s="1"/>
</calcChain>
</file>

<file path=xl/sharedStrings.xml><?xml version="1.0" encoding="utf-8"?>
<sst xmlns="http://schemas.openxmlformats.org/spreadsheetml/2006/main" count="71" uniqueCount="56">
  <si>
    <t>ПАТ «УКРТРАНСГАЗ»</t>
  </si>
  <si>
    <t xml:space="preserve"> </t>
  </si>
  <si>
    <t>Філія «УМГ «ЧЕРКАСИТРАНСГАЗ»</t>
  </si>
  <si>
    <t xml:space="preserve">  Золотоніське ЛВУМГ</t>
  </si>
  <si>
    <t>ПАСПОРТ ФІЗИКО-ХІМІЧНИХ ПОКАЗНИКІВ ПРИРОДНОГО ГАЗУ   № 09-25/12.2016</t>
  </si>
  <si>
    <t>Вимірювальна хіміко-аналітична лабораторія</t>
  </si>
  <si>
    <t xml:space="preserve">переданого  Золотоніським ЛВУМГ  та прийнятого  ПАТ "Київоблгаз" по ГРС  Медвин, Петрівське, Гейсиха.  </t>
  </si>
  <si>
    <t xml:space="preserve">Золотоніського промислового майданчика  </t>
  </si>
  <si>
    <t>Свідоцтво № РХ-1274/13 від 07.06.13р. чинне до 06.06.18 р.</t>
  </si>
  <si>
    <t>РЯ 0127/13 від 04.11.2013р чинне до 04.11.2017р.</t>
  </si>
  <si>
    <t xml:space="preserve">                                 по   газопроводу "Прогрес" за період з 01.12.2016р по 31.12.2016р.</t>
  </si>
  <si>
    <t>Маршрут визначення фізико-хімічних показників газу № 840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</si>
  <si>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</si>
  <si>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</si>
  <si>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</si>
  <si>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</si>
  <si>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</si>
  <si>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</si>
  <si>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</si>
  <si>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</si>
  <si>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</si>
  <si>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</si>
  <si>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</si>
  <si>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</si>
  <si>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</si>
  <si>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</si>
  <si>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</si>
  <si>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</si>
  <si>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</si>
  <si>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</si>
  <si>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</si>
  <si>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</si>
  <si>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</si>
  <si>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</si>
  <si>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</si>
  <si>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</si>
  <si>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</si>
  <si>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</si>
  <si>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</si>
  <si>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</si>
  <si>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</si>
  <si>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</si>
  <si>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</si>
  <si>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</si>
  <si>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</si>
  <si>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</si>
  <si>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</si>
  <si>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</si>
  <si>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Обсяг природного газу за місяць ,з урахуванням ВТВ всього          1774,724</t>
  </si>
  <si>
    <t>Середньозважене значення теплоти згоряння:</t>
  </si>
  <si>
    <t>Начальник Золотоніського ЛВУМГ</t>
  </si>
  <si>
    <t>Коваль В.М.</t>
  </si>
  <si>
    <t>Начальник лабораторії Золотоніського промислового майданчика</t>
  </si>
  <si>
    <t>Куліш Т.В.</t>
  </si>
  <si>
    <t xml:space="preserve"> Начальник служби АВ і ТМ Богуславського промислового майданчика</t>
  </si>
  <si>
    <t>Самойленко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</si>
</sst>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0.0"/>
    <numFmt numFmtId="168" formatCode="#.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Protection="1">
      <protection locked="0"/>
    </xf>
    <xf numFmtId="0" fontId="7" fillId="0" borderId="0" xfId="1" applyFont="1"/>
    <xf numFmtId="0" fontId="5" fillId="0" borderId="0" xfId="1" applyFont="1" applyBorder="1" applyAlignment="1" applyProtection="1">
      <alignment vertical="center"/>
      <protection locked="0"/>
    </xf>
    <xf numFmtId="0" fontId="5" fillId="0" borderId="15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164" fontId="5" fillId="0" borderId="17" xfId="1" applyNumberFormat="1" applyFont="1" applyBorder="1" applyAlignment="1" applyProtection="1">
      <alignment horizontal="center" vertical="center" wrapText="1"/>
      <protection locked="0"/>
    </xf>
    <xf numFmtId="165" fontId="5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2" fontId="5" fillId="0" borderId="17" xfId="1" applyNumberFormat="1" applyFont="1" applyBorder="1" applyAlignment="1" applyProtection="1">
      <alignment horizontal="center" vertical="center" wrapText="1"/>
      <protection locked="0"/>
    </xf>
    <xf numFmtId="2" fontId="8" fillId="0" borderId="17" xfId="1" applyNumberFormat="1" applyFont="1" applyBorder="1" applyAlignment="1" applyProtection="1">
      <alignment horizontal="center" vertical="center" wrapText="1"/>
    </xf>
    <xf numFmtId="1" fontId="5" fillId="0" borderId="17" xfId="1" applyNumberFormat="1" applyFont="1" applyBorder="1" applyAlignment="1" applyProtection="1">
      <alignment horizontal="center" vertical="center" wrapText="1"/>
      <protection locked="0"/>
    </xf>
    <xf numFmtId="166" fontId="5" fillId="0" borderId="17" xfId="1" applyNumberFormat="1" applyFont="1" applyBorder="1" applyAlignment="1" applyProtection="1">
      <alignment horizontal="center" vertical="center" wrapText="1"/>
      <protection locked="0"/>
    </xf>
    <xf numFmtId="167" fontId="5" fillId="0" borderId="17" xfId="1" applyNumberFormat="1" applyFont="1" applyBorder="1" applyAlignment="1" applyProtection="1">
      <alignment horizontal="center" vertical="center" wrapText="1"/>
      <protection locked="0"/>
    </xf>
    <xf numFmtId="168" fontId="5" fillId="0" borderId="17" xfId="1" applyNumberFormat="1" applyFont="1" applyBorder="1" applyAlignment="1" applyProtection="1">
      <alignment horizontal="center" vertical="center" wrapText="1"/>
      <protection locked="0"/>
    </xf>
    <xf numFmtId="168" fontId="5" fillId="0" borderId="18" xfId="1" applyNumberFormat="1" applyFont="1" applyBorder="1" applyAlignment="1" applyProtection="1">
      <alignment horizontal="center" vertical="center" wrapText="1"/>
      <protection locked="0"/>
    </xf>
    <xf numFmtId="164" fontId="5" fillId="0" borderId="11" xfId="1" applyNumberFormat="1" applyFont="1" applyBorder="1" applyAlignment="1" applyProtection="1">
      <alignment horizontal="center" vertical="center" wrapText="1"/>
      <protection locked="0"/>
    </xf>
    <xf numFmtId="0" fontId="1" fillId="0" borderId="17" xfId="1" applyBorder="1" applyProtection="1">
      <protection locked="0"/>
    </xf>
    <xf numFmtId="164" fontId="5" fillId="0" borderId="18" xfId="2" applyNumberFormat="1" applyFont="1" applyBorder="1" applyAlignment="1" applyProtection="1">
      <alignment horizontal="center" vertical="center" wrapText="1"/>
      <protection locked="0"/>
    </xf>
    <xf numFmtId="164" fontId="5" fillId="0" borderId="18" xfId="1" applyNumberFormat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165" fontId="8" fillId="0" borderId="17" xfId="1" applyNumberFormat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2" fontId="8" fillId="0" borderId="17" xfId="1" applyNumberFormat="1" applyFont="1" applyBorder="1" applyAlignment="1" applyProtection="1">
      <alignment horizontal="center" vertical="center" wrapText="1"/>
      <protection locked="0"/>
    </xf>
    <xf numFmtId="167" fontId="8" fillId="0" borderId="17" xfId="1" applyNumberFormat="1" applyFont="1" applyBorder="1" applyAlignment="1" applyProtection="1">
      <alignment horizontal="center" vertical="center" wrapText="1"/>
      <protection locked="0"/>
    </xf>
    <xf numFmtId="168" fontId="8" fillId="0" borderId="17" xfId="1" applyNumberFormat="1" applyFont="1" applyBorder="1" applyAlignment="1" applyProtection="1">
      <alignment horizontal="center" vertical="center" wrapText="1"/>
      <protection locked="0"/>
    </xf>
    <xf numFmtId="168" fontId="8" fillId="0" borderId="18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Protection="1">
      <protection locked="0"/>
    </xf>
    <xf numFmtId="165" fontId="8" fillId="0" borderId="4" xfId="1" applyNumberFormat="1" applyFont="1" applyBorder="1" applyAlignment="1" applyProtection="1">
      <alignment vertical="center" wrapText="1"/>
      <protection locked="0"/>
    </xf>
    <xf numFmtId="0" fontId="1" fillId="0" borderId="0" xfId="1" applyBorder="1" applyProtection="1"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164" fontId="11" fillId="0" borderId="0" xfId="1" applyNumberFormat="1" applyFont="1" applyAlignment="1" applyProtection="1">
      <alignment vertical="center" wrapText="1"/>
      <protection locked="0"/>
    </xf>
    <xf numFmtId="164" fontId="1" fillId="0" borderId="0" xfId="1" applyNumberFormat="1" applyProtection="1">
      <protection locked="0"/>
    </xf>
    <xf numFmtId="0" fontId="6" fillId="0" borderId="40" xfId="1" applyFont="1" applyBorder="1" applyProtection="1"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top"/>
      <protection locked="0"/>
    </xf>
    <xf numFmtId="0" fontId="14" fillId="0" borderId="0" xfId="1" applyFont="1" applyAlignment="1" applyProtection="1">
      <alignment vertical="top"/>
      <protection locked="0"/>
    </xf>
    <xf numFmtId="0" fontId="3" fillId="0" borderId="40" xfId="1" applyFont="1" applyBorder="1" applyAlignment="1" applyProtection="1">
      <alignment vertical="center"/>
      <protection locked="0"/>
    </xf>
    <xf numFmtId="0" fontId="2" fillId="0" borderId="40" xfId="1" applyFont="1" applyBorder="1" applyProtection="1">
      <protection locked="0"/>
    </xf>
    <xf numFmtId="0" fontId="3" fillId="0" borderId="40" xfId="1" applyFont="1" applyBorder="1" applyAlignment="1" applyProtection="1">
      <alignment vertical="center"/>
      <protection locked="0"/>
    </xf>
    <xf numFmtId="0" fontId="6" fillId="0" borderId="40" xfId="1" applyFont="1" applyBorder="1" applyAlignment="1"/>
    <xf numFmtId="14" fontId="6" fillId="0" borderId="40" xfId="1" applyNumberFormat="1" applyFont="1" applyBorder="1" applyAlignment="1" applyProtection="1">
      <protection locked="0"/>
    </xf>
    <xf numFmtId="0" fontId="5" fillId="0" borderId="40" xfId="1" applyFont="1" applyBorder="1" applyAlignment="1" applyProtection="1">
      <alignment vertical="center"/>
      <protection locked="0"/>
    </xf>
    <xf numFmtId="0" fontId="2" fillId="0" borderId="40" xfId="1" applyFont="1" applyBorder="1" applyAlignment="1"/>
    <xf numFmtId="0" fontId="2" fillId="0" borderId="40" xfId="1" applyFont="1" applyBorder="1" applyAlignment="1" applyProtection="1">
      <protection locked="0"/>
    </xf>
    <xf numFmtId="14" fontId="2" fillId="0" borderId="40" xfId="1" applyNumberFormat="1" applyFont="1" applyBorder="1" applyAlignment="1" applyProtection="1">
      <protection locked="0"/>
    </xf>
    <xf numFmtId="2" fontId="8" fillId="0" borderId="20" xfId="1" applyNumberFormat="1" applyFont="1" applyBorder="1" applyAlignment="1" applyProtection="1">
      <alignment horizontal="center" wrapText="1"/>
      <protection locked="0"/>
    </xf>
    <xf numFmtId="2" fontId="8" fillId="0" borderId="38" xfId="1" applyNumberFormat="1" applyFont="1" applyBorder="1" applyAlignment="1" applyProtection="1">
      <alignment horizontal="center" wrapText="1"/>
      <protection locked="0"/>
    </xf>
    <xf numFmtId="1" fontId="8" fillId="0" borderId="20" xfId="1" applyNumberFormat="1" applyFont="1" applyBorder="1" applyAlignment="1" applyProtection="1">
      <alignment horizontal="center" wrapText="1"/>
      <protection locked="0"/>
    </xf>
    <xf numFmtId="1" fontId="8" fillId="0" borderId="38" xfId="1" applyNumberFormat="1" applyFont="1" applyBorder="1" applyAlignment="1" applyProtection="1">
      <alignment horizontal="center" wrapText="1"/>
      <protection locked="0"/>
    </xf>
    <xf numFmtId="2" fontId="8" fillId="0" borderId="21" xfId="1" applyNumberFormat="1" applyFont="1" applyBorder="1" applyAlignment="1" applyProtection="1">
      <alignment horizontal="center" wrapText="1"/>
      <protection locked="0"/>
    </xf>
    <xf numFmtId="2" fontId="8" fillId="0" borderId="39" xfId="1" applyNumberFormat="1" applyFont="1" applyBorder="1" applyAlignment="1" applyProtection="1">
      <alignment horizontal="center" wrapText="1"/>
      <protection locked="0"/>
    </xf>
    <xf numFmtId="0" fontId="5" fillId="0" borderId="32" xfId="1" applyFont="1" applyBorder="1" applyAlignment="1" applyProtection="1">
      <alignment horizontal="left" vertical="center" wrapText="1"/>
      <protection locked="0"/>
    </xf>
    <xf numFmtId="0" fontId="1" fillId="0" borderId="33" xfId="1" applyBorder="1" applyAlignment="1">
      <alignment horizontal="left" wrapText="1"/>
    </xf>
    <xf numFmtId="0" fontId="8" fillId="0" borderId="34" xfId="1" applyFont="1" applyBorder="1" applyAlignment="1" applyProtection="1">
      <alignment horizontal="right" vertical="center" wrapText="1"/>
      <protection locked="0"/>
    </xf>
    <xf numFmtId="0" fontId="8" fillId="0" borderId="35" xfId="1" applyFont="1" applyBorder="1" applyAlignment="1" applyProtection="1">
      <alignment horizontal="right" vertical="center" wrapText="1"/>
      <protection locked="0"/>
    </xf>
    <xf numFmtId="0" fontId="8" fillId="0" borderId="36" xfId="1" applyFont="1" applyBorder="1" applyAlignment="1" applyProtection="1">
      <alignment horizontal="right" vertical="center" wrapText="1"/>
      <protection locked="0"/>
    </xf>
    <xf numFmtId="0" fontId="5" fillId="0" borderId="20" xfId="1" applyFont="1" applyBorder="1" applyAlignment="1" applyProtection="1">
      <alignment horizontal="center" vertical="center" textRotation="90" wrapText="1"/>
      <protection locked="0"/>
    </xf>
    <xf numFmtId="0" fontId="5" fillId="0" borderId="26" xfId="1" applyFont="1" applyBorder="1" applyAlignment="1" applyProtection="1">
      <alignment horizontal="center" vertical="center" textRotation="90" wrapText="1"/>
      <protection locked="0"/>
    </xf>
    <xf numFmtId="0" fontId="5" fillId="0" borderId="21" xfId="1" applyFont="1" applyBorder="1" applyAlignment="1" applyProtection="1">
      <alignment horizontal="center" vertical="center" textRotation="90" wrapText="1"/>
      <protection locked="0"/>
    </xf>
    <xf numFmtId="0" fontId="5" fillId="0" borderId="27" xfId="1" applyFont="1" applyBorder="1" applyAlignment="1" applyProtection="1">
      <alignment horizontal="center" vertical="center" textRotation="90" wrapText="1"/>
      <protection locked="0"/>
    </xf>
    <xf numFmtId="0" fontId="5" fillId="0" borderId="24" xfId="1" applyFont="1" applyBorder="1" applyAlignment="1" applyProtection="1">
      <alignment horizontal="center" vertical="center" textRotation="90" wrapText="1"/>
      <protection locked="0"/>
    </xf>
    <xf numFmtId="0" fontId="5" fillId="0" borderId="30" xfId="1" applyFont="1" applyBorder="1" applyAlignment="1" applyProtection="1">
      <alignment horizontal="center" vertical="center" textRotation="90" wrapText="1"/>
      <protection locked="0"/>
    </xf>
    <xf numFmtId="0" fontId="8" fillId="0" borderId="26" xfId="1" applyFont="1" applyBorder="1" applyAlignment="1" applyProtection="1">
      <alignment horizontal="center" vertical="center" wrapText="1"/>
      <protection locked="0"/>
    </xf>
    <xf numFmtId="0" fontId="8" fillId="0" borderId="31" xfId="1" applyFont="1" applyBorder="1" applyAlignment="1" applyProtection="1">
      <alignment horizontal="center" vertical="center" wrapText="1"/>
      <protection locked="0"/>
    </xf>
    <xf numFmtId="0" fontId="8" fillId="0" borderId="24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1" fontId="8" fillId="0" borderId="24" xfId="1" applyNumberFormat="1" applyFont="1" applyBorder="1" applyAlignment="1" applyProtection="1">
      <alignment horizontal="center" wrapText="1"/>
      <protection locked="0"/>
    </xf>
    <xf numFmtId="1" fontId="8" fillId="0" borderId="37" xfId="1" applyNumberFormat="1" applyFont="1" applyBorder="1" applyAlignment="1" applyProtection="1">
      <alignment horizontal="center" wrapText="1"/>
      <protection locked="0"/>
    </xf>
    <xf numFmtId="0" fontId="5" fillId="0" borderId="23" xfId="1" applyFont="1" applyBorder="1" applyAlignment="1" applyProtection="1">
      <alignment horizontal="center" vertical="center" textRotation="90" wrapText="1"/>
      <protection locked="0"/>
    </xf>
    <xf numFmtId="0" fontId="5" fillId="0" borderId="29" xfId="1" applyFont="1" applyBorder="1" applyAlignment="1" applyProtection="1">
      <alignment horizontal="center" vertical="center" textRotation="90" wrapText="1"/>
      <protection locked="0"/>
    </xf>
    <xf numFmtId="0" fontId="5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7" xfId="1" applyFont="1" applyBorder="1" applyAlignment="1" applyProtection="1">
      <alignment horizontal="center" vertical="center" textRotation="90" wrapText="1"/>
      <protection locked="0"/>
    </xf>
    <xf numFmtId="0" fontId="5" fillId="0" borderId="10" xfId="1" applyFont="1" applyBorder="1" applyAlignment="1" applyProtection="1">
      <alignment horizontal="center" vertical="center" textRotation="90" wrapText="1"/>
      <protection locked="0"/>
    </xf>
    <xf numFmtId="0" fontId="5" fillId="0" borderId="18" xfId="1" applyFont="1" applyBorder="1" applyAlignment="1" applyProtection="1">
      <alignment horizontal="center" vertical="center" textRotation="90" wrapText="1"/>
      <protection locked="0"/>
    </xf>
    <xf numFmtId="0" fontId="5" fillId="0" borderId="19" xfId="1" applyFont="1" applyBorder="1" applyAlignment="1" applyProtection="1">
      <alignment horizontal="center" vertical="center" textRotation="90" wrapText="1"/>
      <protection locked="0"/>
    </xf>
    <xf numFmtId="0" fontId="5" fillId="0" borderId="25" xfId="1" applyFont="1" applyBorder="1" applyAlignment="1" applyProtection="1">
      <alignment horizontal="center" vertical="center" textRotation="90" wrapText="1"/>
      <protection locked="0"/>
    </xf>
    <xf numFmtId="0" fontId="5" fillId="0" borderId="9" xfId="1" applyFont="1" applyBorder="1" applyAlignment="1" applyProtection="1">
      <alignment horizontal="left" vertical="center" textRotation="90" wrapText="1"/>
      <protection locked="0"/>
    </xf>
    <xf numFmtId="0" fontId="5" fillId="0" borderId="17" xfId="1" applyFont="1" applyBorder="1" applyAlignment="1" applyProtection="1">
      <alignment horizontal="left" vertical="center" textRotation="90" wrapText="1"/>
      <protection locked="0"/>
    </xf>
    <xf numFmtId="0" fontId="5" fillId="0" borderId="2" xfId="1" applyFont="1" applyBorder="1" applyAlignment="1" applyProtection="1">
      <alignment horizontal="center" vertical="center" textRotation="90" wrapText="1"/>
      <protection locked="0"/>
    </xf>
    <xf numFmtId="0" fontId="4" fillId="0" borderId="11" xfId="1" applyFont="1" applyBorder="1" applyAlignment="1" applyProtection="1">
      <alignment horizontal="center" vertical="center" textRotation="90" wrapText="1"/>
      <protection locked="0"/>
    </xf>
    <xf numFmtId="0" fontId="5" fillId="0" borderId="14" xfId="1" applyFont="1" applyBorder="1" applyAlignment="1" applyProtection="1">
      <alignment horizontal="center" vertical="center" textRotation="90" wrapText="1"/>
      <protection locked="0"/>
    </xf>
    <xf numFmtId="0" fontId="5" fillId="0" borderId="22" xfId="1" applyFont="1" applyBorder="1" applyAlignment="1" applyProtection="1">
      <alignment horizontal="center" vertical="center" textRotation="90" wrapText="1"/>
      <protection locked="0"/>
    </xf>
    <xf numFmtId="0" fontId="5" fillId="0" borderId="28" xfId="1" applyFont="1" applyBorder="1" applyAlignment="1" applyProtection="1">
      <alignment horizontal="center" vertical="center" textRotation="90" wrapText="1"/>
      <protection locked="0"/>
    </xf>
    <xf numFmtId="0" fontId="5" fillId="0" borderId="11" xfId="1" applyFont="1" applyBorder="1" applyAlignment="1" applyProtection="1">
      <alignment horizontal="center" vertical="center" textRotation="90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textRotation="90" wrapText="1"/>
      <protection locked="0"/>
    </xf>
    <xf numFmtId="0" fontId="5" fillId="0" borderId="16" xfId="1" applyFont="1" applyBorder="1" applyAlignment="1" applyProtection="1">
      <alignment horizontal="center" vertical="center" textRotation="90" wrapText="1"/>
      <protection locked="0"/>
    </xf>
    <xf numFmtId="0" fontId="5" fillId="0" borderId="9" xfId="1" applyFont="1" applyBorder="1" applyAlignment="1" applyProtection="1">
      <alignment horizontal="right" vertical="center" textRotation="90" wrapText="1"/>
      <protection locked="0"/>
    </xf>
    <xf numFmtId="0" fontId="5" fillId="0" borderId="17" xfId="1" applyFont="1" applyBorder="1" applyAlignment="1" applyProtection="1">
      <alignment horizontal="right" vertical="center" textRotation="90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protection locked="0"/>
    </xf>
    <xf numFmtId="0" fontId="1" fillId="0" borderId="0" xfId="1" applyAlignment="1"/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/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>
      <alignment horizontal="left"/>
    </xf>
    <xf numFmtId="0" fontId="5" fillId="0" borderId="1" xfId="1" applyFont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/>
    </xf>
    <xf numFmtId="0" fontId="8" fillId="0" borderId="0" xfId="1" applyFont="1" applyAlignment="1" applyProtection="1">
      <alignment vertical="center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B10" zoomScale="77" zoomScaleNormal="100" zoomScaleSheetLayoutView="77" workbookViewId="0">
      <selection activeCell="AD8" sqref="AD1:AJ1048576"/>
    </sheetView>
  </sheetViews>
  <sheetFormatPr defaultRowHeight="15" x14ac:dyDescent="0.25"/>
  <cols>
    <col min="1" max="1" width="3.42578125" style="3" customWidth="1"/>
    <col min="2" max="2" width="8.28515625" style="3" customWidth="1"/>
    <col min="3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1" width="10.140625" style="3" customWidth="1"/>
    <col min="22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16384" width="9.140625" style="3"/>
  </cols>
  <sheetData>
    <row r="1" spans="1:2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105" t="s">
        <v>1</v>
      </c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15.75" x14ac:dyDescent="0.25">
      <c r="A2" s="1" t="s">
        <v>2</v>
      </c>
      <c r="B2" s="2"/>
      <c r="C2" s="4"/>
      <c r="D2" s="2"/>
      <c r="E2" s="2"/>
      <c r="F2" s="2"/>
      <c r="G2" s="2"/>
      <c r="H2" s="2"/>
      <c r="I2" s="2"/>
      <c r="J2" s="2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ht="16.5" customHeight="1" x14ac:dyDescent="0.25">
      <c r="A3" s="1" t="s">
        <v>3</v>
      </c>
      <c r="B3" s="2"/>
      <c r="C3" s="5"/>
      <c r="D3" s="2"/>
      <c r="E3" s="2"/>
      <c r="F3" s="2"/>
      <c r="G3" s="2"/>
      <c r="H3" s="2"/>
      <c r="I3" s="2"/>
      <c r="J3" s="2"/>
      <c r="K3" s="6"/>
      <c r="L3" s="6"/>
      <c r="M3" s="106" t="s">
        <v>4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6"/>
      <c r="AB3" s="6"/>
      <c r="AC3" s="6"/>
    </row>
    <row r="4" spans="1:29" ht="15.75" x14ac:dyDescent="0.25">
      <c r="A4" s="7" t="s">
        <v>5</v>
      </c>
      <c r="B4" s="2"/>
      <c r="C4" s="2"/>
      <c r="D4" s="2"/>
      <c r="E4" s="2"/>
      <c r="F4" s="2"/>
      <c r="G4" s="2"/>
      <c r="H4" s="2"/>
      <c r="I4" s="2"/>
      <c r="K4" s="108" t="s">
        <v>6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ht="15.75" x14ac:dyDescent="0.25">
      <c r="A5" s="1" t="s">
        <v>7</v>
      </c>
      <c r="B5" s="2"/>
      <c r="C5" s="2"/>
      <c r="D5" s="2"/>
      <c r="E5" s="2"/>
      <c r="F5" s="2"/>
      <c r="G5" s="2"/>
      <c r="H5" s="2"/>
      <c r="I5" s="2"/>
      <c r="K5" s="110" t="s">
        <v>1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29" ht="15.75" x14ac:dyDescent="0.25">
      <c r="A6" s="1" t="s">
        <v>8</v>
      </c>
      <c r="B6" s="2"/>
      <c r="C6" s="2" t="s">
        <v>9</v>
      </c>
      <c r="D6" s="2"/>
      <c r="E6" s="2"/>
      <c r="F6" s="2"/>
      <c r="G6" s="2"/>
      <c r="H6" s="2"/>
      <c r="I6" s="2"/>
      <c r="K6" s="111" t="s">
        <v>10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29" ht="21.75" customHeight="1" thickBot="1" x14ac:dyDescent="0.3">
      <c r="M7" s="113" t="s">
        <v>11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5" t="s">
        <v>1</v>
      </c>
      <c r="Z7" s="107"/>
      <c r="AA7" s="107"/>
      <c r="AB7" s="107"/>
      <c r="AC7" s="107"/>
    </row>
    <row r="8" spans="1:29" ht="26.25" customHeight="1" thickBot="1" x14ac:dyDescent="0.3">
      <c r="A8" s="87" t="s">
        <v>12</v>
      </c>
      <c r="B8" s="93" t="s">
        <v>13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93" t="s">
        <v>14</v>
      </c>
      <c r="O8" s="99"/>
      <c r="P8" s="99"/>
      <c r="Q8" s="99"/>
      <c r="R8" s="99"/>
      <c r="S8" s="99"/>
      <c r="T8" s="99"/>
      <c r="U8" s="99"/>
      <c r="V8" s="99"/>
      <c r="W8" s="100"/>
      <c r="X8" s="101" t="s">
        <v>15</v>
      </c>
      <c r="Y8" s="103" t="s">
        <v>16</v>
      </c>
      <c r="Z8" s="85" t="s">
        <v>17</v>
      </c>
      <c r="AA8" s="85" t="s">
        <v>18</v>
      </c>
      <c r="AB8" s="81" t="s">
        <v>19</v>
      </c>
      <c r="AC8" s="87" t="s">
        <v>20</v>
      </c>
    </row>
    <row r="9" spans="1:29" ht="16.5" customHeight="1" thickBot="1" x14ac:dyDescent="0.3">
      <c r="A9" s="92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89" t="s">
        <v>21</v>
      </c>
      <c r="O9" s="8" t="s">
        <v>22</v>
      </c>
      <c r="P9" s="8"/>
      <c r="Q9" s="8"/>
      <c r="R9" s="8"/>
      <c r="S9" s="8"/>
      <c r="T9" s="8"/>
      <c r="U9" s="8"/>
      <c r="V9" s="8" t="s">
        <v>23</v>
      </c>
      <c r="W9" s="9"/>
      <c r="X9" s="102"/>
      <c r="Y9" s="104"/>
      <c r="Z9" s="86"/>
      <c r="AA9" s="86"/>
      <c r="AB9" s="82"/>
      <c r="AC9" s="88"/>
    </row>
    <row r="10" spans="1:29" ht="15" customHeight="1" x14ac:dyDescent="0.25">
      <c r="A10" s="92"/>
      <c r="B10" s="8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63" t="s">
        <v>30</v>
      </c>
      <c r="I10" s="63" t="s">
        <v>31</v>
      </c>
      <c r="J10" s="63" t="s">
        <v>32</v>
      </c>
      <c r="K10" s="63" t="s">
        <v>33</v>
      </c>
      <c r="L10" s="63" t="s">
        <v>34</v>
      </c>
      <c r="M10" s="65" t="s">
        <v>35</v>
      </c>
      <c r="N10" s="90"/>
      <c r="O10" s="77" t="s">
        <v>36</v>
      </c>
      <c r="P10" s="79" t="s">
        <v>37</v>
      </c>
      <c r="Q10" s="81" t="s">
        <v>38</v>
      </c>
      <c r="R10" s="83" t="s">
        <v>39</v>
      </c>
      <c r="S10" s="63" t="s">
        <v>40</v>
      </c>
      <c r="T10" s="65" t="s">
        <v>41</v>
      </c>
      <c r="U10" s="67" t="s">
        <v>42</v>
      </c>
      <c r="V10" s="63" t="s">
        <v>43</v>
      </c>
      <c r="W10" s="65" t="s">
        <v>44</v>
      </c>
      <c r="X10" s="102"/>
      <c r="Y10" s="104"/>
      <c r="Z10" s="86"/>
      <c r="AA10" s="86"/>
      <c r="AB10" s="82"/>
      <c r="AC10" s="88"/>
    </row>
    <row r="11" spans="1:29" ht="92.25" customHeight="1" x14ac:dyDescent="0.25">
      <c r="A11" s="92"/>
      <c r="B11" s="8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91"/>
      <c r="O11" s="78"/>
      <c r="P11" s="80"/>
      <c r="Q11" s="82"/>
      <c r="R11" s="84"/>
      <c r="S11" s="64"/>
      <c r="T11" s="66"/>
      <c r="U11" s="68"/>
      <c r="V11" s="64"/>
      <c r="W11" s="66"/>
      <c r="X11" s="102"/>
      <c r="Y11" s="104"/>
      <c r="Z11" s="86"/>
      <c r="AA11" s="86"/>
      <c r="AB11" s="82"/>
      <c r="AC11" s="88"/>
    </row>
    <row r="12" spans="1:29" ht="15.75" customHeight="1" x14ac:dyDescent="0.25">
      <c r="A12" s="10">
        <v>1</v>
      </c>
      <c r="B12" s="11">
        <v>96.147999999999996</v>
      </c>
      <c r="C12" s="11">
        <v>2.097</v>
      </c>
      <c r="D12" s="11">
        <v>0.65</v>
      </c>
      <c r="E12" s="11">
        <v>0.10299999999999999</v>
      </c>
      <c r="F12" s="11">
        <v>0.10199999999999999</v>
      </c>
      <c r="G12" s="11">
        <v>2E-3</v>
      </c>
      <c r="H12" s="11">
        <v>0.02</v>
      </c>
      <c r="I12" s="11">
        <v>1.4E-2</v>
      </c>
      <c r="J12" s="11">
        <v>0.01</v>
      </c>
      <c r="K12" s="11">
        <v>0.02</v>
      </c>
      <c r="L12" s="11">
        <v>0.67700000000000005</v>
      </c>
      <c r="M12" s="11">
        <v>0.157</v>
      </c>
      <c r="N12" s="12">
        <v>0.69810000000000005</v>
      </c>
      <c r="O12" s="13">
        <v>8175</v>
      </c>
      <c r="P12" s="14">
        <v>34.229999999999997</v>
      </c>
      <c r="Q12" s="15">
        <f t="shared" ref="Q12:Q42" si="0">P12/3.6</f>
        <v>9.5083333333333329</v>
      </c>
      <c r="R12" s="13">
        <v>9066</v>
      </c>
      <c r="S12" s="14">
        <v>37.96</v>
      </c>
      <c r="T12" s="15">
        <f t="shared" ref="T12:T42" si="1">S12/3.6</f>
        <v>10.544444444444444</v>
      </c>
      <c r="U12" s="16">
        <v>11909</v>
      </c>
      <c r="V12" s="14">
        <v>49.86</v>
      </c>
      <c r="W12" s="15">
        <f t="shared" ref="W12:W42" si="2">V12/3.6</f>
        <v>13.85</v>
      </c>
      <c r="X12" s="17">
        <v>-20.5</v>
      </c>
      <c r="Y12" s="18"/>
      <c r="Z12" s="19"/>
      <c r="AA12" s="19"/>
      <c r="AB12" s="20"/>
      <c r="AC12" s="21">
        <v>55.878</v>
      </c>
    </row>
    <row r="13" spans="1:29" ht="15.75" customHeight="1" x14ac:dyDescent="0.25">
      <c r="A13" s="10">
        <v>2</v>
      </c>
      <c r="B13" s="11">
        <v>96.153000000000006</v>
      </c>
      <c r="C13" s="11">
        <v>2.0950000000000002</v>
      </c>
      <c r="D13" s="11">
        <v>0.64800000000000002</v>
      </c>
      <c r="E13" s="11">
        <v>0.10299999999999999</v>
      </c>
      <c r="F13" s="11">
        <v>0.10299999999999999</v>
      </c>
      <c r="G13" s="11">
        <v>2E-3</v>
      </c>
      <c r="H13" s="11">
        <v>0.02</v>
      </c>
      <c r="I13" s="11">
        <v>1.4E-2</v>
      </c>
      <c r="J13" s="11">
        <v>1.0999999999999999E-2</v>
      </c>
      <c r="K13" s="11">
        <v>1.9E-2</v>
      </c>
      <c r="L13" s="11">
        <v>0.67600000000000005</v>
      </c>
      <c r="M13" s="11">
        <v>0.156</v>
      </c>
      <c r="N13" s="12">
        <v>0.69810000000000005</v>
      </c>
      <c r="O13" s="13">
        <v>8175</v>
      </c>
      <c r="P13" s="13">
        <v>34.229999999999997</v>
      </c>
      <c r="Q13" s="15">
        <f t="shared" si="0"/>
        <v>9.5083333333333329</v>
      </c>
      <c r="R13" s="13">
        <v>9066</v>
      </c>
      <c r="S13" s="13">
        <v>37.96</v>
      </c>
      <c r="T13" s="15">
        <f t="shared" si="1"/>
        <v>10.544444444444444</v>
      </c>
      <c r="U13" s="13">
        <v>11909</v>
      </c>
      <c r="V13" s="14">
        <v>49.87</v>
      </c>
      <c r="W13" s="15">
        <f t="shared" si="2"/>
        <v>13.852777777777776</v>
      </c>
      <c r="X13" s="13">
        <v>-21.6</v>
      </c>
      <c r="Y13" s="18"/>
      <c r="Z13" s="19"/>
      <c r="AA13" s="19"/>
      <c r="AB13" s="20"/>
      <c r="AC13" s="21">
        <v>55.481000000000002</v>
      </c>
    </row>
    <row r="14" spans="1:29" ht="15.75" customHeight="1" x14ac:dyDescent="0.25">
      <c r="A14" s="10">
        <v>3</v>
      </c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>
        <v>8175</v>
      </c>
      <c r="P14" s="13">
        <v>34.229999999999997</v>
      </c>
      <c r="Q14" s="15">
        <f t="shared" si="0"/>
        <v>9.5083333333333329</v>
      </c>
      <c r="R14" s="13">
        <v>9066</v>
      </c>
      <c r="S14" s="13">
        <v>37.96</v>
      </c>
      <c r="T14" s="15">
        <f t="shared" si="1"/>
        <v>10.544444444444444</v>
      </c>
      <c r="U14" s="13"/>
      <c r="V14" s="14"/>
      <c r="W14" s="15">
        <f t="shared" si="2"/>
        <v>0</v>
      </c>
      <c r="X14" s="13"/>
      <c r="Y14" s="18"/>
      <c r="Z14" s="19"/>
      <c r="AA14" s="19"/>
      <c r="AB14" s="20"/>
      <c r="AC14" s="21">
        <v>55.942</v>
      </c>
    </row>
    <row r="15" spans="1:29" ht="15.75" customHeight="1" x14ac:dyDescent="0.25">
      <c r="A15" s="10">
        <v>4</v>
      </c>
      <c r="B15" s="2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>
        <v>8175</v>
      </c>
      <c r="P15" s="13">
        <v>34.229999999999997</v>
      </c>
      <c r="Q15" s="15">
        <f t="shared" si="0"/>
        <v>9.5083333333333329</v>
      </c>
      <c r="R15" s="13">
        <v>9066</v>
      </c>
      <c r="S15" s="13">
        <v>37.96</v>
      </c>
      <c r="T15" s="15">
        <f t="shared" si="1"/>
        <v>10.544444444444444</v>
      </c>
      <c r="U15" s="13"/>
      <c r="V15" s="14"/>
      <c r="W15" s="15">
        <f t="shared" si="2"/>
        <v>0</v>
      </c>
      <c r="X15" s="13"/>
      <c r="Y15" s="18"/>
      <c r="Z15" s="19"/>
      <c r="AA15" s="19"/>
      <c r="AB15" s="20"/>
      <c r="AC15" s="21">
        <v>57.241</v>
      </c>
    </row>
    <row r="16" spans="1:29" ht="15.75" customHeight="1" x14ac:dyDescent="0.25">
      <c r="A16" s="10">
        <v>5</v>
      </c>
      <c r="B16" s="11">
        <v>96.167000000000002</v>
      </c>
      <c r="C16" s="11">
        <v>2.093</v>
      </c>
      <c r="D16" s="11">
        <v>0.64800000000000002</v>
      </c>
      <c r="E16" s="11">
        <v>0.10199999999999999</v>
      </c>
      <c r="F16" s="11">
        <v>0.1</v>
      </c>
      <c r="G16" s="11">
        <v>1E-3</v>
      </c>
      <c r="H16" s="11">
        <v>1.9E-2</v>
      </c>
      <c r="I16" s="11">
        <v>1.4E-2</v>
      </c>
      <c r="J16" s="11">
        <v>0.01</v>
      </c>
      <c r="K16" s="11">
        <v>1.7999999999999999E-2</v>
      </c>
      <c r="L16" s="11">
        <v>0.67100000000000004</v>
      </c>
      <c r="M16" s="11">
        <v>0.157</v>
      </c>
      <c r="N16" s="12">
        <v>0.69789999999999996</v>
      </c>
      <c r="O16" s="13">
        <v>8174</v>
      </c>
      <c r="P16" s="13">
        <v>34.22</v>
      </c>
      <c r="Q16" s="15">
        <f t="shared" si="0"/>
        <v>9.5055555555555546</v>
      </c>
      <c r="R16" s="13">
        <v>9065</v>
      </c>
      <c r="S16" s="13">
        <v>37.96</v>
      </c>
      <c r="T16" s="15">
        <f t="shared" si="1"/>
        <v>10.544444444444444</v>
      </c>
      <c r="U16" s="13">
        <v>11909</v>
      </c>
      <c r="V16" s="14">
        <v>49.87</v>
      </c>
      <c r="W16" s="15">
        <f t="shared" si="2"/>
        <v>13.852777777777776</v>
      </c>
      <c r="X16" s="17">
        <v>-21</v>
      </c>
      <c r="Y16" s="18"/>
      <c r="Z16" s="19"/>
      <c r="AA16" s="19"/>
      <c r="AB16" s="20"/>
      <c r="AC16" s="21">
        <v>61.831000000000003</v>
      </c>
    </row>
    <row r="17" spans="1:29" ht="15.75" customHeight="1" x14ac:dyDescent="0.25">
      <c r="A17" s="10">
        <v>6</v>
      </c>
      <c r="B17" s="11">
        <v>96.168000000000006</v>
      </c>
      <c r="C17" s="11">
        <v>2.0880000000000001</v>
      </c>
      <c r="D17" s="11">
        <v>0.64500000000000002</v>
      </c>
      <c r="E17" s="11">
        <v>0.10100000000000001</v>
      </c>
      <c r="F17" s="11">
        <v>0.1</v>
      </c>
      <c r="G17" s="11">
        <v>2E-3</v>
      </c>
      <c r="H17" s="11">
        <v>1.9E-2</v>
      </c>
      <c r="I17" s="11">
        <v>1.4E-2</v>
      </c>
      <c r="J17" s="11">
        <v>0.01</v>
      </c>
      <c r="K17" s="11">
        <v>1.9E-2</v>
      </c>
      <c r="L17" s="11">
        <v>0.67800000000000005</v>
      </c>
      <c r="M17" s="11">
        <v>0.156</v>
      </c>
      <c r="N17" s="12">
        <v>0.69789999999999996</v>
      </c>
      <c r="O17" s="13">
        <v>8173</v>
      </c>
      <c r="P17" s="13">
        <v>34.22</v>
      </c>
      <c r="Q17" s="15">
        <f t="shared" si="0"/>
        <v>9.5055555555555546</v>
      </c>
      <c r="R17" s="13">
        <v>9064</v>
      </c>
      <c r="S17" s="13">
        <v>37.950000000000003</v>
      </c>
      <c r="T17" s="15">
        <f t="shared" si="1"/>
        <v>10.541666666666668</v>
      </c>
      <c r="U17" s="13">
        <v>11908</v>
      </c>
      <c r="V17" s="14">
        <v>49.86</v>
      </c>
      <c r="W17" s="15">
        <f t="shared" si="2"/>
        <v>13.85</v>
      </c>
      <c r="X17" s="13">
        <v>-20.8</v>
      </c>
      <c r="Y17" s="18"/>
      <c r="Z17" s="19"/>
      <c r="AA17" s="19"/>
      <c r="AB17" s="20"/>
      <c r="AC17" s="21">
        <v>58.027999999999999</v>
      </c>
    </row>
    <row r="18" spans="1:29" ht="15.75" customHeight="1" x14ac:dyDescent="0.25">
      <c r="A18" s="10">
        <v>7</v>
      </c>
      <c r="B18" s="11">
        <v>96.149000000000001</v>
      </c>
      <c r="C18" s="11">
        <v>2.0939999999999999</v>
      </c>
      <c r="D18" s="11">
        <v>0.65200000000000002</v>
      </c>
      <c r="E18" s="11">
        <v>0.10199999999999999</v>
      </c>
      <c r="F18" s="11">
        <v>0.10100000000000001</v>
      </c>
      <c r="G18" s="11">
        <v>1E-3</v>
      </c>
      <c r="H18" s="11">
        <v>1.9E-2</v>
      </c>
      <c r="I18" s="11">
        <v>1.4E-2</v>
      </c>
      <c r="J18" s="11">
        <v>0.01</v>
      </c>
      <c r="K18" s="11">
        <v>0.02</v>
      </c>
      <c r="L18" s="11">
        <v>0.68200000000000005</v>
      </c>
      <c r="M18" s="11">
        <v>0.156</v>
      </c>
      <c r="N18" s="12">
        <v>0.69799999999999995</v>
      </c>
      <c r="O18" s="13">
        <v>8174</v>
      </c>
      <c r="P18" s="13">
        <v>34.22</v>
      </c>
      <c r="Q18" s="15">
        <f t="shared" si="0"/>
        <v>9.5055555555555546</v>
      </c>
      <c r="R18" s="13">
        <v>9065</v>
      </c>
      <c r="S18" s="13">
        <v>37.96</v>
      </c>
      <c r="T18" s="15">
        <f t="shared" si="1"/>
        <v>10.544444444444444</v>
      </c>
      <c r="U18" s="13">
        <v>11908</v>
      </c>
      <c r="V18" s="14">
        <v>49.86</v>
      </c>
      <c r="W18" s="15">
        <f t="shared" si="2"/>
        <v>13.85</v>
      </c>
      <c r="X18" s="13">
        <v>-21.4</v>
      </c>
      <c r="Y18" s="18"/>
      <c r="Z18" s="19"/>
      <c r="AA18" s="19"/>
      <c r="AB18" s="23"/>
      <c r="AC18" s="21">
        <v>62.691000000000003</v>
      </c>
    </row>
    <row r="19" spans="1:29" ht="15.75" customHeight="1" x14ac:dyDescent="0.25">
      <c r="A19" s="10">
        <v>8</v>
      </c>
      <c r="B19" s="11">
        <v>96.156999999999996</v>
      </c>
      <c r="C19" s="11">
        <v>2.0979999999999999</v>
      </c>
      <c r="D19" s="11">
        <v>0.65</v>
      </c>
      <c r="E19" s="11">
        <v>0.10199999999999999</v>
      </c>
      <c r="F19" s="11">
        <v>0.1</v>
      </c>
      <c r="G19" s="11">
        <v>1E-3</v>
      </c>
      <c r="H19" s="11">
        <v>1.9E-2</v>
      </c>
      <c r="I19" s="11">
        <v>1.4E-2</v>
      </c>
      <c r="J19" s="11">
        <v>0.01</v>
      </c>
      <c r="K19" s="11">
        <v>1.7999999999999999E-2</v>
      </c>
      <c r="L19" s="11">
        <v>0.67400000000000004</v>
      </c>
      <c r="M19" s="11">
        <v>0.157</v>
      </c>
      <c r="N19" s="12">
        <v>0.69799999999999995</v>
      </c>
      <c r="O19" s="13">
        <v>8174</v>
      </c>
      <c r="P19" s="13">
        <v>34.22</v>
      </c>
      <c r="Q19" s="15">
        <f t="shared" si="0"/>
        <v>9.5055555555555546</v>
      </c>
      <c r="R19" s="13">
        <v>9065</v>
      </c>
      <c r="S19" s="13">
        <v>37.96</v>
      </c>
      <c r="T19" s="15">
        <f t="shared" si="1"/>
        <v>10.544444444444444</v>
      </c>
      <c r="U19" s="13">
        <v>11909</v>
      </c>
      <c r="V19" s="14">
        <v>49.87</v>
      </c>
      <c r="W19" s="15">
        <f t="shared" si="2"/>
        <v>13.852777777777776</v>
      </c>
      <c r="X19" s="13">
        <v>-21.6</v>
      </c>
      <c r="Y19" s="18"/>
      <c r="Z19" s="19"/>
      <c r="AA19" s="19"/>
      <c r="AB19" s="20"/>
      <c r="AC19" s="21">
        <v>59.966000000000001</v>
      </c>
    </row>
    <row r="20" spans="1:29" ht="15.75" customHeight="1" x14ac:dyDescent="0.25">
      <c r="A20" s="10">
        <v>9</v>
      </c>
      <c r="B20" s="11">
        <v>96.168999999999997</v>
      </c>
      <c r="C20" s="11">
        <v>2.093</v>
      </c>
      <c r="D20" s="11">
        <v>0.65</v>
      </c>
      <c r="E20" s="11">
        <v>0.10199999999999999</v>
      </c>
      <c r="F20" s="11">
        <v>0.1</v>
      </c>
      <c r="G20" s="11">
        <v>1E-3</v>
      </c>
      <c r="H20" s="11">
        <v>1.9E-2</v>
      </c>
      <c r="I20" s="11">
        <v>1.4E-2</v>
      </c>
      <c r="J20" s="11">
        <v>0.01</v>
      </c>
      <c r="K20" s="11">
        <v>1.7999999999999999E-2</v>
      </c>
      <c r="L20" s="11">
        <v>0.66800000000000004</v>
      </c>
      <c r="M20" s="11">
        <v>0.156</v>
      </c>
      <c r="N20" s="12">
        <v>0.69789999999999996</v>
      </c>
      <c r="O20" s="13">
        <v>8175</v>
      </c>
      <c r="P20" s="13">
        <v>34.229999999999997</v>
      </c>
      <c r="Q20" s="15">
        <f t="shared" si="0"/>
        <v>9.5083333333333329</v>
      </c>
      <c r="R20" s="13">
        <v>9066</v>
      </c>
      <c r="S20" s="13">
        <v>37.96</v>
      </c>
      <c r="T20" s="15">
        <f t="shared" si="1"/>
        <v>10.544444444444444</v>
      </c>
      <c r="U20" s="13">
        <v>11910</v>
      </c>
      <c r="V20" s="14">
        <v>49.87</v>
      </c>
      <c r="W20" s="15">
        <f t="shared" si="2"/>
        <v>13.852777777777776</v>
      </c>
      <c r="X20" s="17">
        <v>-21</v>
      </c>
      <c r="Y20" s="18"/>
      <c r="Z20" s="19"/>
      <c r="AA20" s="19"/>
      <c r="AB20" s="20"/>
      <c r="AC20" s="21">
        <v>54.06</v>
      </c>
    </row>
    <row r="21" spans="1:29" ht="15.75" customHeight="1" x14ac:dyDescent="0.25">
      <c r="A21" s="10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>
        <v>8175</v>
      </c>
      <c r="P21" s="13">
        <v>34.229999999999997</v>
      </c>
      <c r="Q21" s="15">
        <f t="shared" si="0"/>
        <v>9.5083333333333329</v>
      </c>
      <c r="R21" s="13">
        <v>9066</v>
      </c>
      <c r="S21" s="14">
        <v>37.96</v>
      </c>
      <c r="T21" s="15">
        <f t="shared" si="1"/>
        <v>10.544444444444444</v>
      </c>
      <c r="U21" s="13"/>
      <c r="V21" s="14"/>
      <c r="W21" s="15">
        <f t="shared" si="2"/>
        <v>0</v>
      </c>
      <c r="X21" s="13"/>
      <c r="Y21" s="18"/>
      <c r="Z21" s="19"/>
      <c r="AA21" s="19"/>
      <c r="AB21" s="20"/>
      <c r="AC21" s="21">
        <v>49.085999999999999</v>
      </c>
    </row>
    <row r="22" spans="1:29" ht="15.75" customHeight="1" x14ac:dyDescent="0.25">
      <c r="A22" s="10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>
        <v>8175</v>
      </c>
      <c r="P22" s="13">
        <v>34.229999999999997</v>
      </c>
      <c r="Q22" s="15">
        <f t="shared" si="0"/>
        <v>9.5083333333333329</v>
      </c>
      <c r="R22" s="13">
        <v>9066</v>
      </c>
      <c r="S22" s="13">
        <v>37.96</v>
      </c>
      <c r="T22" s="15">
        <f t="shared" si="1"/>
        <v>10.544444444444444</v>
      </c>
      <c r="U22" s="13"/>
      <c r="V22" s="14"/>
      <c r="W22" s="15">
        <f t="shared" si="2"/>
        <v>0</v>
      </c>
      <c r="X22" s="13"/>
      <c r="Y22" s="18"/>
      <c r="Z22" s="19"/>
      <c r="AA22" s="19"/>
      <c r="AB22" s="20"/>
      <c r="AC22" s="21">
        <v>45.694000000000003</v>
      </c>
    </row>
    <row r="23" spans="1:29" ht="15.75" customHeight="1" x14ac:dyDescent="0.25">
      <c r="A23" s="10">
        <v>12</v>
      </c>
      <c r="B23" s="11">
        <v>96.228999999999999</v>
      </c>
      <c r="C23" s="11">
        <v>2.0489999999999999</v>
      </c>
      <c r="D23" s="11">
        <v>0.63100000000000001</v>
      </c>
      <c r="E23" s="11">
        <v>0.1</v>
      </c>
      <c r="F23" s="11">
        <v>9.8000000000000004E-2</v>
      </c>
      <c r="G23" s="11">
        <v>2E-3</v>
      </c>
      <c r="H23" s="11">
        <v>1.9E-2</v>
      </c>
      <c r="I23" s="11">
        <v>1.4E-2</v>
      </c>
      <c r="J23" s="11">
        <v>8.9999999999999993E-3</v>
      </c>
      <c r="K23" s="11">
        <v>2.1999999999999999E-2</v>
      </c>
      <c r="L23" s="11">
        <v>0.67300000000000004</v>
      </c>
      <c r="M23" s="11">
        <v>0.154</v>
      </c>
      <c r="N23" s="12">
        <v>0.69740000000000002</v>
      </c>
      <c r="O23" s="13">
        <v>8168</v>
      </c>
      <c r="P23" s="14">
        <v>34.200000000000003</v>
      </c>
      <c r="Q23" s="15">
        <f t="shared" si="0"/>
        <v>9.5</v>
      </c>
      <c r="R23" s="13">
        <v>9059</v>
      </c>
      <c r="S23" s="13">
        <v>37.93</v>
      </c>
      <c r="T23" s="15">
        <f t="shared" si="1"/>
        <v>10.536111111111111</v>
      </c>
      <c r="U23" s="13">
        <v>11905</v>
      </c>
      <c r="V23" s="14">
        <v>49.85</v>
      </c>
      <c r="W23" s="15">
        <f t="shared" si="2"/>
        <v>13.847222222222221</v>
      </c>
      <c r="X23" s="13">
        <v>-21.1</v>
      </c>
      <c r="Y23" s="18"/>
      <c r="Z23" s="19"/>
      <c r="AA23" s="19"/>
      <c r="AB23" s="20"/>
      <c r="AC23" s="21">
        <v>51.037999999999997</v>
      </c>
    </row>
    <row r="24" spans="1:29" ht="15.75" customHeight="1" x14ac:dyDescent="0.25">
      <c r="A24" s="10">
        <v>13</v>
      </c>
      <c r="B24" s="11">
        <v>96.18</v>
      </c>
      <c r="C24" s="11">
        <v>2.0859999999999999</v>
      </c>
      <c r="D24" s="11">
        <v>0.64500000000000002</v>
      </c>
      <c r="E24" s="11">
        <v>0.10100000000000001</v>
      </c>
      <c r="F24" s="11">
        <v>9.9000000000000005E-2</v>
      </c>
      <c r="G24" s="11">
        <v>1E-3</v>
      </c>
      <c r="H24" s="11">
        <v>1.9E-2</v>
      </c>
      <c r="I24" s="11">
        <v>1.2999999999999999E-2</v>
      </c>
      <c r="J24" s="11">
        <v>8.9999999999999993E-3</v>
      </c>
      <c r="K24" s="11">
        <v>1.9E-2</v>
      </c>
      <c r="L24" s="11">
        <v>0.67100000000000004</v>
      </c>
      <c r="M24" s="11">
        <v>0.157</v>
      </c>
      <c r="N24" s="12">
        <v>0.69779999999999998</v>
      </c>
      <c r="O24" s="13">
        <v>8172</v>
      </c>
      <c r="P24" s="13">
        <v>34.22</v>
      </c>
      <c r="Q24" s="15">
        <f t="shared" si="0"/>
        <v>9.5055555555555546</v>
      </c>
      <c r="R24" s="13">
        <v>9063</v>
      </c>
      <c r="S24" s="13">
        <v>37.950000000000003</v>
      </c>
      <c r="T24" s="15">
        <f t="shared" si="1"/>
        <v>10.541666666666668</v>
      </c>
      <c r="U24" s="13">
        <v>11908</v>
      </c>
      <c r="V24" s="14">
        <v>49.86</v>
      </c>
      <c r="W24" s="15">
        <f t="shared" si="2"/>
        <v>13.85</v>
      </c>
      <c r="X24" s="13">
        <v>-21.3</v>
      </c>
      <c r="Y24" s="18"/>
      <c r="Z24" s="19"/>
      <c r="AA24" s="19"/>
      <c r="AB24" s="20"/>
      <c r="AC24" s="21">
        <v>59.45</v>
      </c>
    </row>
    <row r="25" spans="1:29" ht="15.75" customHeight="1" x14ac:dyDescent="0.25">
      <c r="A25" s="10">
        <v>14</v>
      </c>
      <c r="B25" s="11">
        <v>96.188999999999993</v>
      </c>
      <c r="C25" s="11">
        <v>2.0720000000000001</v>
      </c>
      <c r="D25" s="11">
        <v>0.64400000000000002</v>
      </c>
      <c r="E25" s="11">
        <v>0.10199999999999999</v>
      </c>
      <c r="F25" s="11">
        <v>0.1</v>
      </c>
      <c r="G25" s="11">
        <v>2E-3</v>
      </c>
      <c r="H25" s="11">
        <v>1.9E-2</v>
      </c>
      <c r="I25" s="11">
        <v>1.4E-2</v>
      </c>
      <c r="J25" s="11">
        <v>0.01</v>
      </c>
      <c r="K25" s="11">
        <v>1.9E-2</v>
      </c>
      <c r="L25" s="11">
        <v>0.67500000000000004</v>
      </c>
      <c r="M25" s="11">
        <v>0.154</v>
      </c>
      <c r="N25" s="12">
        <v>0.69779999999999998</v>
      </c>
      <c r="O25" s="13">
        <v>8172</v>
      </c>
      <c r="P25" s="13">
        <v>34.22</v>
      </c>
      <c r="Q25" s="15">
        <f t="shared" si="0"/>
        <v>9.5055555555555546</v>
      </c>
      <c r="R25" s="13">
        <v>9063</v>
      </c>
      <c r="S25" s="13">
        <v>37.950000000000003</v>
      </c>
      <c r="T25" s="15">
        <f t="shared" si="1"/>
        <v>10.541666666666668</v>
      </c>
      <c r="U25" s="13">
        <v>11908</v>
      </c>
      <c r="V25" s="14">
        <v>49.86</v>
      </c>
      <c r="W25" s="15">
        <f t="shared" si="2"/>
        <v>13.85</v>
      </c>
      <c r="X25" s="17">
        <v>-21.7</v>
      </c>
      <c r="Y25" s="18"/>
      <c r="Z25" s="19"/>
      <c r="AA25" s="19"/>
      <c r="AB25" s="24">
        <v>0</v>
      </c>
      <c r="AC25" s="21">
        <v>60.115000000000002</v>
      </c>
    </row>
    <row r="26" spans="1:29" ht="15.75" customHeight="1" x14ac:dyDescent="0.25">
      <c r="A26" s="10">
        <v>15</v>
      </c>
      <c r="B26" s="11">
        <v>96.177999999999997</v>
      </c>
      <c r="C26" s="11">
        <v>2.0790000000000002</v>
      </c>
      <c r="D26" s="11">
        <v>0.64900000000000002</v>
      </c>
      <c r="E26" s="11">
        <v>0.10299999999999999</v>
      </c>
      <c r="F26" s="11">
        <v>0.10100000000000001</v>
      </c>
      <c r="G26" s="11">
        <v>2E-3</v>
      </c>
      <c r="H26" s="11">
        <v>1.9E-2</v>
      </c>
      <c r="I26" s="11">
        <v>1.4E-2</v>
      </c>
      <c r="J26" s="11">
        <v>0.01</v>
      </c>
      <c r="K26" s="11">
        <v>1.9E-2</v>
      </c>
      <c r="L26" s="11">
        <v>0.67200000000000004</v>
      </c>
      <c r="M26" s="11">
        <v>0.154</v>
      </c>
      <c r="N26" s="12">
        <v>0.69789999999999996</v>
      </c>
      <c r="O26" s="13">
        <v>8174</v>
      </c>
      <c r="P26" s="13">
        <v>34.22</v>
      </c>
      <c r="Q26" s="15">
        <f t="shared" si="0"/>
        <v>9.5055555555555546</v>
      </c>
      <c r="R26" s="13">
        <v>9065</v>
      </c>
      <c r="S26" s="13">
        <v>37.96</v>
      </c>
      <c r="T26" s="15">
        <f t="shared" si="1"/>
        <v>10.544444444444444</v>
      </c>
      <c r="U26" s="13">
        <v>11909</v>
      </c>
      <c r="V26" s="14">
        <v>49.87</v>
      </c>
      <c r="W26" s="15">
        <f t="shared" si="2"/>
        <v>13.852777777777776</v>
      </c>
      <c r="X26" s="13">
        <v>-22.5</v>
      </c>
      <c r="Y26" s="18"/>
      <c r="Z26" s="19"/>
      <c r="AA26" s="19"/>
      <c r="AB26" s="20"/>
      <c r="AC26" s="21">
        <v>62.029000000000003</v>
      </c>
    </row>
    <row r="27" spans="1:29" ht="15.75" customHeight="1" x14ac:dyDescent="0.25">
      <c r="A27" s="10">
        <v>16</v>
      </c>
      <c r="B27" s="11">
        <v>96.168000000000006</v>
      </c>
      <c r="C27" s="11">
        <v>2.0790000000000002</v>
      </c>
      <c r="D27" s="11">
        <v>0.65100000000000002</v>
      </c>
      <c r="E27" s="11">
        <v>0.10299999999999999</v>
      </c>
      <c r="F27" s="11">
        <v>0.10199999999999999</v>
      </c>
      <c r="G27" s="11">
        <v>2E-3</v>
      </c>
      <c r="H27" s="11">
        <v>0.02</v>
      </c>
      <c r="I27" s="11">
        <v>1.4E-2</v>
      </c>
      <c r="J27" s="11">
        <v>1.0999999999999999E-2</v>
      </c>
      <c r="K27" s="11">
        <v>0.02</v>
      </c>
      <c r="L27" s="11">
        <v>0.67600000000000005</v>
      </c>
      <c r="M27" s="11">
        <v>0.154</v>
      </c>
      <c r="N27" s="12">
        <v>0.69799999999999995</v>
      </c>
      <c r="O27" s="13">
        <v>8174</v>
      </c>
      <c r="P27" s="13">
        <v>34.229999999999997</v>
      </c>
      <c r="Q27" s="15">
        <f t="shared" si="0"/>
        <v>9.5083333333333329</v>
      </c>
      <c r="R27" s="13">
        <v>9065</v>
      </c>
      <c r="S27" s="13">
        <v>37.96</v>
      </c>
      <c r="T27" s="15">
        <f t="shared" si="1"/>
        <v>10.544444444444444</v>
      </c>
      <c r="U27" s="13">
        <v>11908</v>
      </c>
      <c r="V27" s="14">
        <v>49.87</v>
      </c>
      <c r="W27" s="15">
        <f t="shared" si="2"/>
        <v>13.852777777777776</v>
      </c>
      <c r="X27" s="13">
        <v>-21.9</v>
      </c>
      <c r="Y27" s="18"/>
      <c r="Z27" s="19"/>
      <c r="AA27" s="19"/>
      <c r="AB27" s="20"/>
      <c r="AC27" s="21">
        <v>66.822999999999993</v>
      </c>
    </row>
    <row r="28" spans="1:29" ht="15.75" customHeight="1" x14ac:dyDescent="0.25">
      <c r="A28" s="10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>
        <v>8174</v>
      </c>
      <c r="P28" s="13">
        <v>34.229999999999997</v>
      </c>
      <c r="Q28" s="15">
        <f t="shared" si="0"/>
        <v>9.5083333333333329</v>
      </c>
      <c r="R28" s="13">
        <v>9065</v>
      </c>
      <c r="S28" s="13">
        <v>37.96</v>
      </c>
      <c r="T28" s="15">
        <f t="shared" si="1"/>
        <v>10.544444444444444</v>
      </c>
      <c r="U28" s="13"/>
      <c r="V28" s="14"/>
      <c r="W28" s="15">
        <f t="shared" si="2"/>
        <v>0</v>
      </c>
      <c r="X28" s="13"/>
      <c r="Y28" s="18"/>
      <c r="Z28" s="19"/>
      <c r="AA28" s="19"/>
      <c r="AB28" s="20"/>
      <c r="AC28" s="21">
        <v>62.753999999999998</v>
      </c>
    </row>
    <row r="29" spans="1:29" ht="15.75" customHeight="1" x14ac:dyDescent="0.25">
      <c r="A29" s="10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>
        <v>8174</v>
      </c>
      <c r="P29" s="13">
        <v>34.229999999999997</v>
      </c>
      <c r="Q29" s="15">
        <f t="shared" si="0"/>
        <v>9.5083333333333329</v>
      </c>
      <c r="R29" s="13">
        <v>9065</v>
      </c>
      <c r="S29" s="14">
        <v>37.96</v>
      </c>
      <c r="T29" s="15">
        <f t="shared" si="1"/>
        <v>10.544444444444444</v>
      </c>
      <c r="U29" s="13"/>
      <c r="V29" s="14"/>
      <c r="W29" s="15">
        <f t="shared" si="2"/>
        <v>0</v>
      </c>
      <c r="X29" s="13"/>
      <c r="Y29" s="18"/>
      <c r="Z29" s="19"/>
      <c r="AA29" s="19"/>
      <c r="AB29" s="20"/>
      <c r="AC29" s="21">
        <v>59.567</v>
      </c>
    </row>
    <row r="30" spans="1:29" ht="15.75" customHeight="1" x14ac:dyDescent="0.25">
      <c r="A30" s="10">
        <v>19</v>
      </c>
      <c r="B30" s="11">
        <v>96.135999999999996</v>
      </c>
      <c r="C30" s="11">
        <v>2.1059999999999999</v>
      </c>
      <c r="D30" s="11">
        <v>0.65500000000000003</v>
      </c>
      <c r="E30" s="11">
        <v>0.10299999999999999</v>
      </c>
      <c r="F30" s="11">
        <v>0.10199999999999999</v>
      </c>
      <c r="G30" s="11">
        <v>2E-3</v>
      </c>
      <c r="H30" s="11">
        <v>0.02</v>
      </c>
      <c r="I30" s="11">
        <v>1.4E-2</v>
      </c>
      <c r="J30" s="11">
        <v>0.01</v>
      </c>
      <c r="K30" s="11">
        <v>1.9E-2</v>
      </c>
      <c r="L30" s="11">
        <v>0.67500000000000004</v>
      </c>
      <c r="M30" s="11">
        <v>0.158</v>
      </c>
      <c r="N30" s="12">
        <v>0.69820000000000004</v>
      </c>
      <c r="O30" s="13">
        <v>8176</v>
      </c>
      <c r="P30" s="13">
        <v>34.229999999999997</v>
      </c>
      <c r="Q30" s="15">
        <f t="shared" si="0"/>
        <v>9.5083333333333329</v>
      </c>
      <c r="R30" s="13">
        <v>9067</v>
      </c>
      <c r="S30" s="14">
        <v>37.97</v>
      </c>
      <c r="T30" s="15">
        <f t="shared" si="1"/>
        <v>10.547222222222222</v>
      </c>
      <c r="U30" s="13">
        <v>11909</v>
      </c>
      <c r="V30" s="14">
        <v>49.87</v>
      </c>
      <c r="W30" s="15">
        <f t="shared" si="2"/>
        <v>13.852777777777776</v>
      </c>
      <c r="X30" s="13">
        <v>-21.7</v>
      </c>
      <c r="Y30" s="18"/>
      <c r="Z30" s="19"/>
      <c r="AA30" s="19"/>
      <c r="AB30" s="20"/>
      <c r="AC30" s="21">
        <v>58.427999999999997</v>
      </c>
    </row>
    <row r="31" spans="1:29" ht="15.75" customHeight="1" x14ac:dyDescent="0.25">
      <c r="A31" s="10">
        <v>20</v>
      </c>
      <c r="B31" s="11">
        <v>96.114999999999995</v>
      </c>
      <c r="C31" s="11">
        <v>2.113</v>
      </c>
      <c r="D31" s="11">
        <v>0.65900000000000003</v>
      </c>
      <c r="E31" s="11">
        <v>0.104</v>
      </c>
      <c r="F31" s="11">
        <v>0.10299999999999999</v>
      </c>
      <c r="G31" s="11">
        <v>2E-3</v>
      </c>
      <c r="H31" s="11">
        <v>0.02</v>
      </c>
      <c r="I31" s="11">
        <v>1.4E-2</v>
      </c>
      <c r="J31" s="11">
        <v>1.0999999999999999E-2</v>
      </c>
      <c r="K31" s="11">
        <v>0.02</v>
      </c>
      <c r="L31" s="11">
        <v>0.68</v>
      </c>
      <c r="M31" s="11">
        <v>0.159</v>
      </c>
      <c r="N31" s="12">
        <v>0.69840000000000002</v>
      </c>
      <c r="O31" s="13">
        <v>8177</v>
      </c>
      <c r="P31" s="13">
        <v>34.24</v>
      </c>
      <c r="Q31" s="15">
        <f t="shared" si="0"/>
        <v>9.5111111111111111</v>
      </c>
      <c r="R31" s="13">
        <v>9068</v>
      </c>
      <c r="S31" s="14">
        <v>37.97</v>
      </c>
      <c r="T31" s="15">
        <f t="shared" si="1"/>
        <v>10.547222222222222</v>
      </c>
      <c r="U31" s="13">
        <v>11909</v>
      </c>
      <c r="V31" s="14">
        <v>49.87</v>
      </c>
      <c r="W31" s="15">
        <f t="shared" si="2"/>
        <v>13.852777777777776</v>
      </c>
      <c r="X31" s="13">
        <v>-22.3</v>
      </c>
      <c r="Y31" s="18"/>
      <c r="Z31" s="19"/>
      <c r="AA31" s="19"/>
      <c r="AB31" s="20"/>
      <c r="AC31" s="21">
        <v>56.432000000000002</v>
      </c>
    </row>
    <row r="32" spans="1:29" ht="15.75" customHeight="1" x14ac:dyDescent="0.25">
      <c r="A32" s="10">
        <v>21</v>
      </c>
      <c r="B32" s="11">
        <v>96.108999999999995</v>
      </c>
      <c r="C32" s="11">
        <v>2.12</v>
      </c>
      <c r="D32" s="11">
        <v>0.66200000000000003</v>
      </c>
      <c r="E32" s="11">
        <v>0.104</v>
      </c>
      <c r="F32" s="11">
        <v>0.10299999999999999</v>
      </c>
      <c r="G32" s="11">
        <v>2E-3</v>
      </c>
      <c r="H32" s="11">
        <v>1.9E-2</v>
      </c>
      <c r="I32" s="11">
        <v>1.4E-2</v>
      </c>
      <c r="J32" s="11">
        <v>0.01</v>
      </c>
      <c r="K32" s="11">
        <v>1.9E-2</v>
      </c>
      <c r="L32" s="11">
        <v>0.67800000000000005</v>
      </c>
      <c r="M32" s="11">
        <v>0.16</v>
      </c>
      <c r="N32" s="12">
        <v>0.69840000000000002</v>
      </c>
      <c r="O32" s="13">
        <v>8177</v>
      </c>
      <c r="P32" s="13">
        <v>34.24</v>
      </c>
      <c r="Q32" s="15">
        <f t="shared" si="0"/>
        <v>9.5111111111111111</v>
      </c>
      <c r="R32" s="13">
        <v>9069</v>
      </c>
      <c r="S32" s="13">
        <v>37.97</v>
      </c>
      <c r="T32" s="15">
        <f t="shared" si="1"/>
        <v>10.547222222222222</v>
      </c>
      <c r="U32" s="13">
        <v>11909</v>
      </c>
      <c r="V32" s="14">
        <v>49.87</v>
      </c>
      <c r="W32" s="15">
        <f t="shared" si="2"/>
        <v>13.852777777777776</v>
      </c>
      <c r="X32" s="13">
        <v>-21.3</v>
      </c>
      <c r="Y32" s="18"/>
      <c r="Z32" s="19"/>
      <c r="AA32" s="19"/>
      <c r="AB32" s="20"/>
      <c r="AC32" s="21">
        <v>57.575000000000003</v>
      </c>
    </row>
    <row r="33" spans="1:29" ht="15.75" customHeight="1" x14ac:dyDescent="0.25">
      <c r="A33" s="10">
        <v>22</v>
      </c>
      <c r="B33" s="11">
        <v>96.155000000000001</v>
      </c>
      <c r="C33" s="11">
        <v>2.0920000000000001</v>
      </c>
      <c r="D33" s="11">
        <v>0.65300000000000002</v>
      </c>
      <c r="E33" s="11">
        <v>0.10299999999999999</v>
      </c>
      <c r="F33" s="11">
        <v>0.10199999999999999</v>
      </c>
      <c r="G33" s="11">
        <v>1E-3</v>
      </c>
      <c r="H33" s="11">
        <v>0.02</v>
      </c>
      <c r="I33" s="11">
        <v>1.4E-2</v>
      </c>
      <c r="J33" s="11">
        <v>1.0999999999999999E-2</v>
      </c>
      <c r="K33" s="11">
        <v>1.7000000000000001E-2</v>
      </c>
      <c r="L33" s="11">
        <v>0.67600000000000005</v>
      </c>
      <c r="M33" s="11">
        <v>0.156</v>
      </c>
      <c r="N33" s="12">
        <v>0.69810000000000005</v>
      </c>
      <c r="O33" s="13">
        <v>8175</v>
      </c>
      <c r="P33" s="13">
        <v>34.229999999999997</v>
      </c>
      <c r="Q33" s="15">
        <f t="shared" si="0"/>
        <v>9.5083333333333329</v>
      </c>
      <c r="R33" s="13">
        <v>9066</v>
      </c>
      <c r="S33" s="13">
        <v>37.96</v>
      </c>
      <c r="T33" s="15">
        <f t="shared" si="1"/>
        <v>10.544444444444444</v>
      </c>
      <c r="U33" s="13">
        <v>11909</v>
      </c>
      <c r="V33" s="14">
        <v>49.87</v>
      </c>
      <c r="W33" s="15">
        <f t="shared" si="2"/>
        <v>13.852777777777776</v>
      </c>
      <c r="X33" s="13">
        <v>-21.3</v>
      </c>
      <c r="Y33" s="18"/>
      <c r="Z33" s="19"/>
      <c r="AA33" s="19"/>
      <c r="AB33" s="20"/>
      <c r="AC33" s="21">
        <v>58.481000000000002</v>
      </c>
    </row>
    <row r="34" spans="1:29" ht="15.75" customHeight="1" x14ac:dyDescent="0.25">
      <c r="A34" s="10">
        <v>23</v>
      </c>
      <c r="B34" s="11">
        <v>96.153000000000006</v>
      </c>
      <c r="C34" s="11">
        <v>2.089</v>
      </c>
      <c r="D34" s="11">
        <v>0.65400000000000003</v>
      </c>
      <c r="E34" s="11">
        <v>0.104</v>
      </c>
      <c r="F34" s="11">
        <v>0.10199999999999999</v>
      </c>
      <c r="G34" s="11">
        <v>2E-3</v>
      </c>
      <c r="H34" s="11">
        <v>0.02</v>
      </c>
      <c r="I34" s="11">
        <v>1.4E-2</v>
      </c>
      <c r="J34" s="11">
        <v>0.01</v>
      </c>
      <c r="K34" s="11">
        <v>1.7999999999999999E-2</v>
      </c>
      <c r="L34" s="11">
        <v>0.67700000000000005</v>
      </c>
      <c r="M34" s="11">
        <v>0.157</v>
      </c>
      <c r="N34" s="12">
        <v>0.69769999999999999</v>
      </c>
      <c r="O34" s="13">
        <v>8175</v>
      </c>
      <c r="P34" s="13">
        <v>34.229999999999997</v>
      </c>
      <c r="Q34" s="15">
        <f t="shared" si="0"/>
        <v>9.5083333333333329</v>
      </c>
      <c r="R34" s="13">
        <v>9066</v>
      </c>
      <c r="S34" s="13">
        <v>37.96</v>
      </c>
      <c r="T34" s="15">
        <f t="shared" si="1"/>
        <v>10.544444444444444</v>
      </c>
      <c r="U34" s="13">
        <v>11909</v>
      </c>
      <c r="V34" s="14">
        <v>49.87</v>
      </c>
      <c r="W34" s="15">
        <f t="shared" si="2"/>
        <v>13.852777777777776</v>
      </c>
      <c r="X34" s="13">
        <v>-21.4</v>
      </c>
      <c r="Y34" s="18"/>
      <c r="Z34" s="19"/>
      <c r="AA34" s="19"/>
      <c r="AB34" s="20"/>
      <c r="AC34" s="21">
        <v>60.545000000000002</v>
      </c>
    </row>
    <row r="35" spans="1:29" ht="15.75" customHeight="1" x14ac:dyDescent="0.25">
      <c r="A35" s="10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>
        <v>8175</v>
      </c>
      <c r="P35" s="13">
        <v>34.229999999999997</v>
      </c>
      <c r="Q35" s="15">
        <f t="shared" si="0"/>
        <v>9.5083333333333329</v>
      </c>
      <c r="R35" s="13">
        <v>9066</v>
      </c>
      <c r="S35" s="13">
        <v>37.96</v>
      </c>
      <c r="T35" s="15">
        <f t="shared" si="1"/>
        <v>10.544444444444444</v>
      </c>
      <c r="U35" s="13"/>
      <c r="V35" s="14"/>
      <c r="W35" s="15">
        <f t="shared" si="2"/>
        <v>0</v>
      </c>
      <c r="X35" s="13"/>
      <c r="Y35" s="18"/>
      <c r="Z35" s="19"/>
      <c r="AA35" s="19"/>
      <c r="AB35" s="20"/>
      <c r="AC35" s="21">
        <v>57.965000000000003</v>
      </c>
    </row>
    <row r="36" spans="1:29" ht="15.75" customHeight="1" x14ac:dyDescent="0.25">
      <c r="A36" s="10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>
        <v>8175</v>
      </c>
      <c r="P36" s="13">
        <v>34.229999999999997</v>
      </c>
      <c r="Q36" s="15">
        <f t="shared" si="0"/>
        <v>9.5083333333333329</v>
      </c>
      <c r="R36" s="13">
        <v>9066</v>
      </c>
      <c r="S36" s="13">
        <v>37.96</v>
      </c>
      <c r="T36" s="15">
        <f t="shared" si="1"/>
        <v>10.544444444444444</v>
      </c>
      <c r="U36" s="13"/>
      <c r="V36" s="14"/>
      <c r="W36" s="15">
        <f t="shared" si="2"/>
        <v>0</v>
      </c>
      <c r="X36" s="13"/>
      <c r="Y36" s="18"/>
      <c r="Z36" s="19"/>
      <c r="AA36" s="19"/>
      <c r="AB36" s="20"/>
      <c r="AC36" s="21">
        <v>55.923999999999999</v>
      </c>
    </row>
    <row r="37" spans="1:29" ht="15.75" customHeight="1" x14ac:dyDescent="0.25">
      <c r="A37" s="10">
        <v>26</v>
      </c>
      <c r="B37" s="11">
        <v>96.167000000000002</v>
      </c>
      <c r="C37" s="11">
        <v>2.0750000000000002</v>
      </c>
      <c r="D37" s="11">
        <v>0.65700000000000003</v>
      </c>
      <c r="E37" s="11">
        <v>0.10299999999999999</v>
      </c>
      <c r="F37" s="11">
        <v>0.10199999999999999</v>
      </c>
      <c r="G37" s="11">
        <v>1E-3</v>
      </c>
      <c r="H37" s="11">
        <v>1.9E-2</v>
      </c>
      <c r="I37" s="11">
        <v>1.4E-2</v>
      </c>
      <c r="J37" s="11">
        <v>8.9999999999999993E-3</v>
      </c>
      <c r="K37" s="11">
        <v>1.9E-2</v>
      </c>
      <c r="L37" s="11">
        <v>0.68100000000000005</v>
      </c>
      <c r="M37" s="11">
        <v>0.153</v>
      </c>
      <c r="N37" s="12">
        <v>0.69789999999999996</v>
      </c>
      <c r="O37" s="13">
        <v>8174</v>
      </c>
      <c r="P37" s="13">
        <v>34.22</v>
      </c>
      <c r="Q37" s="15">
        <f t="shared" si="0"/>
        <v>9.5055555555555546</v>
      </c>
      <c r="R37" s="13">
        <v>9064</v>
      </c>
      <c r="S37" s="13">
        <v>37.96</v>
      </c>
      <c r="T37" s="15">
        <f t="shared" si="1"/>
        <v>10.544444444444444</v>
      </c>
      <c r="U37" s="13">
        <v>11908</v>
      </c>
      <c r="V37" s="14">
        <v>49.86</v>
      </c>
      <c r="W37" s="15">
        <f t="shared" si="2"/>
        <v>13.85</v>
      </c>
      <c r="X37" s="17">
        <v>-22</v>
      </c>
      <c r="Y37" s="18"/>
      <c r="Z37" s="11">
        <v>0</v>
      </c>
      <c r="AA37" s="11">
        <v>0</v>
      </c>
      <c r="AB37" s="20"/>
      <c r="AC37" s="21">
        <v>54.645000000000003</v>
      </c>
    </row>
    <row r="38" spans="1:29" ht="15.75" customHeight="1" x14ac:dyDescent="0.25">
      <c r="A38" s="10">
        <v>27</v>
      </c>
      <c r="B38" s="11">
        <v>96.200999999999993</v>
      </c>
      <c r="C38" s="11">
        <v>2.0539999999999998</v>
      </c>
      <c r="D38" s="11">
        <v>0.65700000000000003</v>
      </c>
      <c r="E38" s="11">
        <v>0.105</v>
      </c>
      <c r="F38" s="11">
        <v>0.10199999999999999</v>
      </c>
      <c r="G38" s="11">
        <v>2E-3</v>
      </c>
      <c r="H38" s="11">
        <v>0.02</v>
      </c>
      <c r="I38" s="11">
        <v>1.2E-2</v>
      </c>
      <c r="J38" s="11">
        <v>0.01</v>
      </c>
      <c r="K38" s="11">
        <v>7.0000000000000001E-3</v>
      </c>
      <c r="L38" s="11">
        <v>0.67900000000000005</v>
      </c>
      <c r="M38" s="11">
        <v>0.151</v>
      </c>
      <c r="N38" s="12">
        <v>0.69779999999999998</v>
      </c>
      <c r="O38" s="13">
        <v>8174</v>
      </c>
      <c r="P38" s="13">
        <v>34.22</v>
      </c>
      <c r="Q38" s="15">
        <f t="shared" si="0"/>
        <v>9.5055555555555546</v>
      </c>
      <c r="R38" s="13">
        <v>9065</v>
      </c>
      <c r="S38" s="13">
        <v>37.96</v>
      </c>
      <c r="T38" s="15">
        <f t="shared" si="1"/>
        <v>10.544444444444444</v>
      </c>
      <c r="U38" s="13">
        <v>11910</v>
      </c>
      <c r="V38" s="14">
        <v>49.87</v>
      </c>
      <c r="W38" s="15">
        <f t="shared" si="2"/>
        <v>13.852777777777776</v>
      </c>
      <c r="X38" s="13">
        <v>-21.2</v>
      </c>
      <c r="Y38" s="18"/>
      <c r="Z38" s="19"/>
      <c r="AA38" s="19"/>
      <c r="AB38" s="20"/>
      <c r="AC38" s="21">
        <v>53.113</v>
      </c>
    </row>
    <row r="39" spans="1:29" ht="15.75" customHeight="1" x14ac:dyDescent="0.25">
      <c r="A39" s="10">
        <v>28</v>
      </c>
      <c r="B39" s="11">
        <v>96.197000000000003</v>
      </c>
      <c r="C39" s="11">
        <v>2.0569999999999999</v>
      </c>
      <c r="D39" s="11">
        <v>0.65800000000000003</v>
      </c>
      <c r="E39" s="11">
        <v>0.105</v>
      </c>
      <c r="F39" s="11">
        <v>0.10199999999999999</v>
      </c>
      <c r="G39" s="11">
        <v>1E-3</v>
      </c>
      <c r="H39" s="11">
        <v>0.02</v>
      </c>
      <c r="I39" s="11">
        <v>1.2E-2</v>
      </c>
      <c r="J39" s="11">
        <v>8.9999999999999993E-3</v>
      </c>
      <c r="K39" s="11">
        <v>7.0000000000000001E-3</v>
      </c>
      <c r="L39" s="11">
        <v>0.68</v>
      </c>
      <c r="M39" s="11">
        <v>0.152</v>
      </c>
      <c r="N39" s="12">
        <v>0.69779999999999998</v>
      </c>
      <c r="O39" s="13">
        <v>8174</v>
      </c>
      <c r="P39" s="13">
        <v>34.22</v>
      </c>
      <c r="Q39" s="15">
        <f t="shared" si="0"/>
        <v>9.5055555555555546</v>
      </c>
      <c r="R39" s="13">
        <v>9065</v>
      </c>
      <c r="S39" s="13">
        <v>37.96</v>
      </c>
      <c r="T39" s="15">
        <f t="shared" si="1"/>
        <v>10.544444444444444</v>
      </c>
      <c r="U39" s="13">
        <v>11910</v>
      </c>
      <c r="V39" s="14">
        <v>49.87</v>
      </c>
      <c r="W39" s="15">
        <f t="shared" si="2"/>
        <v>13.852777777777776</v>
      </c>
      <c r="X39" s="13">
        <v>-21.1</v>
      </c>
      <c r="Y39" s="18"/>
      <c r="Z39" s="19"/>
      <c r="AA39" s="19"/>
      <c r="AB39" s="20"/>
      <c r="AC39" s="21">
        <v>52.756999999999998</v>
      </c>
    </row>
    <row r="40" spans="1:29" ht="15.75" customHeight="1" x14ac:dyDescent="0.25">
      <c r="A40" s="10">
        <v>29</v>
      </c>
      <c r="B40" s="11">
        <v>96.203999999999994</v>
      </c>
      <c r="C40" s="11">
        <v>2.0579999999999998</v>
      </c>
      <c r="D40" s="11">
        <v>0.65200000000000002</v>
      </c>
      <c r="E40" s="11">
        <v>0.104</v>
      </c>
      <c r="F40" s="11">
        <v>0.10100000000000001</v>
      </c>
      <c r="G40" s="11">
        <v>2E-3</v>
      </c>
      <c r="H40" s="11">
        <v>0.02</v>
      </c>
      <c r="I40" s="11">
        <v>1.2E-2</v>
      </c>
      <c r="J40" s="11">
        <v>8.0000000000000002E-3</v>
      </c>
      <c r="K40" s="11">
        <v>7.0000000000000001E-3</v>
      </c>
      <c r="L40" s="11">
        <v>0.68</v>
      </c>
      <c r="M40" s="11">
        <v>0.152</v>
      </c>
      <c r="N40" s="12">
        <v>0.69769999999999999</v>
      </c>
      <c r="O40" s="13">
        <v>8173</v>
      </c>
      <c r="P40" s="13">
        <v>34.22</v>
      </c>
      <c r="Q40" s="15">
        <f t="shared" si="0"/>
        <v>9.5055555555555546</v>
      </c>
      <c r="R40" s="13">
        <v>9064</v>
      </c>
      <c r="S40" s="13">
        <v>37.950000000000003</v>
      </c>
      <c r="T40" s="15">
        <f t="shared" si="1"/>
        <v>10.541666666666668</v>
      </c>
      <c r="U40" s="13">
        <v>11909</v>
      </c>
      <c r="V40" s="14">
        <v>49.87</v>
      </c>
      <c r="W40" s="15">
        <f t="shared" si="2"/>
        <v>13.852777777777776</v>
      </c>
      <c r="X40" s="17">
        <v>-22</v>
      </c>
      <c r="Y40" s="18"/>
      <c r="Z40" s="19"/>
      <c r="AA40" s="19"/>
      <c r="AB40" s="20"/>
      <c r="AC40" s="21">
        <v>57.676000000000002</v>
      </c>
    </row>
    <row r="41" spans="1:29" ht="15.75" customHeight="1" x14ac:dyDescent="0.25">
      <c r="A41" s="10">
        <v>30</v>
      </c>
      <c r="B41" s="11">
        <v>96.266000000000005</v>
      </c>
      <c r="C41" s="11">
        <v>2.0150000000000001</v>
      </c>
      <c r="D41" s="11">
        <v>0.63400000000000001</v>
      </c>
      <c r="E41" s="11">
        <v>0.10100000000000001</v>
      </c>
      <c r="F41" s="11">
        <v>9.8000000000000004E-2</v>
      </c>
      <c r="G41" s="11">
        <v>2E-3</v>
      </c>
      <c r="H41" s="11">
        <v>1.9E-2</v>
      </c>
      <c r="I41" s="11">
        <v>1.2E-2</v>
      </c>
      <c r="J41" s="11">
        <v>8.9999999999999993E-3</v>
      </c>
      <c r="K41" s="11">
        <v>7.0000000000000001E-3</v>
      </c>
      <c r="L41" s="11">
        <v>0.68600000000000005</v>
      </c>
      <c r="M41" s="11">
        <v>0.151</v>
      </c>
      <c r="N41" s="12">
        <v>0.69710000000000005</v>
      </c>
      <c r="O41" s="13">
        <v>8166</v>
      </c>
      <c r="P41" s="13">
        <v>34.19</v>
      </c>
      <c r="Q41" s="15">
        <f t="shared" si="0"/>
        <v>9.4972222222222218</v>
      </c>
      <c r="R41" s="13">
        <v>9056</v>
      </c>
      <c r="S41" s="13">
        <v>37.92</v>
      </c>
      <c r="T41" s="15">
        <f t="shared" si="1"/>
        <v>10.533333333333333</v>
      </c>
      <c r="U41" s="13">
        <v>11904</v>
      </c>
      <c r="V41" s="14">
        <v>49.85</v>
      </c>
      <c r="W41" s="15">
        <f t="shared" si="2"/>
        <v>13.847222222222221</v>
      </c>
      <c r="X41" s="13">
        <v>-21.7</v>
      </c>
      <c r="Y41" s="18"/>
      <c r="Z41" s="11"/>
      <c r="AA41" s="11"/>
      <c r="AB41" s="20"/>
      <c r="AC41" s="21">
        <v>57.14</v>
      </c>
    </row>
    <row r="42" spans="1:29" ht="15.75" customHeight="1" thickBot="1" x14ac:dyDescent="0.3">
      <c r="A42" s="25">
        <v>31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3">
        <v>8166</v>
      </c>
      <c r="P42" s="13">
        <v>34.19</v>
      </c>
      <c r="Q42" s="15">
        <f t="shared" si="0"/>
        <v>9.4972222222222218</v>
      </c>
      <c r="R42" s="13">
        <v>9056</v>
      </c>
      <c r="S42" s="13">
        <v>37.92</v>
      </c>
      <c r="T42" s="15">
        <f t="shared" si="1"/>
        <v>10.533333333333333</v>
      </c>
      <c r="U42" s="27"/>
      <c r="V42" s="28"/>
      <c r="W42" s="15">
        <f t="shared" si="2"/>
        <v>0</v>
      </c>
      <c r="X42" s="27"/>
      <c r="Y42" s="29"/>
      <c r="Z42" s="30"/>
      <c r="AA42" s="30"/>
      <c r="AB42" s="31" t="s">
        <v>1</v>
      </c>
      <c r="AC42" s="21">
        <v>57.62</v>
      </c>
    </row>
    <row r="43" spans="1:29" ht="15" customHeight="1" thickBot="1" x14ac:dyDescent="0.3">
      <c r="A43" s="69" t="s">
        <v>45</v>
      </c>
      <c r="B43" s="69"/>
      <c r="C43" s="69"/>
      <c r="D43" s="69"/>
      <c r="E43" s="69"/>
      <c r="F43" s="69"/>
      <c r="G43" s="69"/>
      <c r="H43" s="70"/>
      <c r="I43" s="71" t="s">
        <v>46</v>
      </c>
      <c r="J43" s="72"/>
      <c r="K43" s="32">
        <v>0</v>
      </c>
      <c r="L43" s="73" t="s">
        <v>47</v>
      </c>
      <c r="M43" s="74"/>
      <c r="N43" s="33">
        <v>0</v>
      </c>
      <c r="O43" s="75">
        <f>SUMPRODUCT(O12:O42,AC12:AC42)/SUM(AC12:AC42)</f>
        <v>8173.7105995298352</v>
      </c>
      <c r="P43" s="52">
        <f>SUMPRODUCT(P12:P42,AC12:AC42)/SUM(AC12:AC42)</f>
        <v>34.223578468165357</v>
      </c>
      <c r="Q43" s="52">
        <f>SUMPRODUCT(Q12:Q42,AC12:AC42)/SUM(AC12:AC42)</f>
        <v>9.5065495744903767</v>
      </c>
      <c r="R43" s="54">
        <f>SUMPRODUCT(R12:R42,AC12:AC42)/SUM(AC12:AC42)</f>
        <v>9064.6476313011153</v>
      </c>
      <c r="S43" s="52">
        <f>SUMPRODUCT(S12:S42,AC12:AC42)/SUM(AC12:AC42)</f>
        <v>37.956199338391578</v>
      </c>
      <c r="T43" s="56">
        <f>SUMPRODUCT(T12:T42,AC12:AC42)/SUM(AC12:AC42)</f>
        <v>10.54338870510877</v>
      </c>
      <c r="U43" s="58" t="s">
        <v>48</v>
      </c>
      <c r="V43" s="59"/>
      <c r="W43" s="59"/>
      <c r="X43" s="59"/>
      <c r="Y43" s="59"/>
      <c r="Z43" s="59"/>
      <c r="AA43" s="59"/>
      <c r="AB43" s="59"/>
      <c r="AC43" s="59"/>
    </row>
    <row r="44" spans="1:29" ht="19.5" customHeight="1" thickBot="1" x14ac:dyDescent="0.3">
      <c r="A44" s="34"/>
      <c r="B44" s="35"/>
      <c r="C44" s="35"/>
      <c r="D44" s="35"/>
      <c r="E44" s="35"/>
      <c r="F44" s="35"/>
      <c r="G44" s="35"/>
      <c r="H44" s="60" t="s">
        <v>49</v>
      </c>
      <c r="I44" s="61"/>
      <c r="J44" s="61"/>
      <c r="K44" s="61"/>
      <c r="L44" s="61"/>
      <c r="M44" s="61"/>
      <c r="N44" s="62"/>
      <c r="O44" s="76"/>
      <c r="P44" s="53"/>
      <c r="Q44" s="53"/>
      <c r="R44" s="55"/>
      <c r="S44" s="53"/>
      <c r="T44" s="57"/>
      <c r="U44" s="36"/>
      <c r="V44" s="35"/>
      <c r="W44" s="35"/>
      <c r="X44" s="35"/>
      <c r="Y44" s="35"/>
      <c r="Z44" s="35"/>
      <c r="AA44" s="35"/>
      <c r="AB44" s="35"/>
      <c r="AC44" s="37" t="s">
        <v>1</v>
      </c>
    </row>
    <row r="45" spans="1:29" ht="18.75" customHeight="1" x14ac:dyDescent="0.25">
      <c r="AC45" s="38" t="s">
        <v>1</v>
      </c>
    </row>
    <row r="46" spans="1:29" ht="15.75" x14ac:dyDescent="0.25">
      <c r="A46" s="2"/>
      <c r="B46" s="45" t="s">
        <v>50</v>
      </c>
      <c r="C46" s="46"/>
      <c r="D46" s="46"/>
      <c r="E46" s="46"/>
      <c r="F46" s="46"/>
      <c r="G46" s="39"/>
      <c r="H46" s="39"/>
      <c r="I46" s="39"/>
      <c r="J46" s="39"/>
      <c r="K46" s="39"/>
      <c r="L46" s="39"/>
      <c r="M46" s="39"/>
      <c r="N46" s="39" t="s">
        <v>51</v>
      </c>
      <c r="O46" s="39"/>
      <c r="P46" s="39"/>
      <c r="Q46" s="39"/>
      <c r="R46" s="39"/>
      <c r="S46" s="39"/>
      <c r="T46" s="47">
        <v>42735</v>
      </c>
      <c r="U46" s="46"/>
      <c r="V46" s="46"/>
      <c r="AC46" s="38" t="s">
        <v>1</v>
      </c>
    </row>
    <row r="47" spans="1:29" x14ac:dyDescent="0.25">
      <c r="A47" s="2"/>
      <c r="B47" s="2"/>
      <c r="C47" s="2"/>
      <c r="D47" s="40"/>
      <c r="E47" s="2"/>
      <c r="F47" s="2"/>
      <c r="G47" s="2"/>
      <c r="H47" s="2"/>
      <c r="I47" s="2"/>
      <c r="J47" s="2"/>
      <c r="K47" s="2"/>
      <c r="L47" s="2"/>
      <c r="M47" s="2"/>
      <c r="N47" s="2"/>
      <c r="O47" s="41" t="s">
        <v>1</v>
      </c>
      <c r="P47" s="42"/>
      <c r="Q47" s="42"/>
      <c r="R47" s="41" t="s">
        <v>1</v>
      </c>
      <c r="S47" s="42"/>
      <c r="T47" s="42"/>
      <c r="U47" s="42"/>
      <c r="V47" s="41" t="s">
        <v>1</v>
      </c>
    </row>
    <row r="48" spans="1:29" ht="15.75" x14ac:dyDescent="0.25">
      <c r="A48" s="2"/>
      <c r="B48" s="43" t="s">
        <v>52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 t="s">
        <v>53</v>
      </c>
      <c r="O48" s="39"/>
      <c r="P48" s="39"/>
      <c r="Q48" s="39"/>
      <c r="R48" s="39"/>
      <c r="S48" s="39"/>
      <c r="T48" s="39"/>
      <c r="U48" s="47">
        <v>42735</v>
      </c>
      <c r="V48" s="46"/>
    </row>
    <row r="49" spans="1:22" x14ac:dyDescent="0.25">
      <c r="A49" s="2"/>
      <c r="B49" s="2"/>
      <c r="C49" s="2"/>
      <c r="D49" s="2"/>
      <c r="E49" s="40"/>
      <c r="F49" s="2"/>
      <c r="G49" s="2"/>
      <c r="H49" s="2"/>
      <c r="I49" s="2"/>
      <c r="J49" s="2"/>
      <c r="K49" s="2"/>
      <c r="L49" s="2"/>
      <c r="M49" s="2"/>
      <c r="N49" s="2"/>
      <c r="O49" s="41" t="s">
        <v>1</v>
      </c>
      <c r="P49" s="42"/>
      <c r="Q49" s="42"/>
      <c r="R49" s="41" t="s">
        <v>1</v>
      </c>
      <c r="S49" s="42"/>
      <c r="T49" s="42"/>
      <c r="U49" s="42"/>
      <c r="V49" s="41" t="s">
        <v>1</v>
      </c>
    </row>
    <row r="50" spans="1:22" x14ac:dyDescent="0.25">
      <c r="A50" s="2"/>
      <c r="B50" s="48" t="s">
        <v>54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 t="s">
        <v>55</v>
      </c>
      <c r="O50" s="49"/>
      <c r="P50" s="49"/>
      <c r="Q50" s="44"/>
      <c r="R50" s="44"/>
      <c r="S50" s="44"/>
      <c r="T50" s="44"/>
      <c r="U50" s="51">
        <v>42735</v>
      </c>
      <c r="V50" s="49"/>
    </row>
    <row r="51" spans="1:22" x14ac:dyDescent="0.25">
      <c r="A51" s="2"/>
      <c r="B51" s="2"/>
      <c r="C51" s="2"/>
      <c r="D51" s="2"/>
      <c r="E51" s="40"/>
      <c r="F51" s="2"/>
      <c r="G51" s="2"/>
      <c r="H51" s="2"/>
      <c r="I51" s="2"/>
      <c r="J51" s="2"/>
      <c r="K51" s="2"/>
      <c r="L51" s="2"/>
      <c r="M51" s="2"/>
      <c r="N51" s="2"/>
      <c r="O51" s="41" t="s">
        <v>1</v>
      </c>
      <c r="P51" s="42"/>
      <c r="Q51" s="42"/>
      <c r="R51" s="41" t="s">
        <v>1</v>
      </c>
      <c r="S51" s="42"/>
      <c r="T51" s="42"/>
      <c r="U51" s="42"/>
      <c r="V51" s="41" t="s">
        <v>1</v>
      </c>
    </row>
  </sheetData>
  <mergeCells count="55">
    <mergeCell ref="M7:X7"/>
    <mergeCell ref="Y7:AC7"/>
    <mergeCell ref="K1:AC2"/>
    <mergeCell ref="M3:Z3"/>
    <mergeCell ref="K4:AC4"/>
    <mergeCell ref="K5:AC5"/>
    <mergeCell ref="K6:AC6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B8:M9"/>
    <mergeCell ref="N8:W8"/>
    <mergeCell ref="X8:X11"/>
    <mergeCell ref="Y8:Y11"/>
    <mergeCell ref="Z8:Z11"/>
    <mergeCell ref="H10:H11"/>
    <mergeCell ref="W10:W11"/>
    <mergeCell ref="A43:H43"/>
    <mergeCell ref="I43:J43"/>
    <mergeCell ref="L43:M43"/>
    <mergeCell ref="O43:O44"/>
    <mergeCell ref="P43:P44"/>
    <mergeCell ref="L10:L11"/>
    <mergeCell ref="M10:M11"/>
    <mergeCell ref="O10:O11"/>
    <mergeCell ref="P10:P11"/>
    <mergeCell ref="Q10:Q11"/>
    <mergeCell ref="R10:R11"/>
    <mergeCell ref="A8:A11"/>
    <mergeCell ref="I10:I11"/>
    <mergeCell ref="J10:J11"/>
    <mergeCell ref="K10:K11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U43:AC43"/>
    <mergeCell ref="B46:F46"/>
    <mergeCell ref="T46:V46"/>
    <mergeCell ref="U48:V48"/>
    <mergeCell ref="B50:M50"/>
    <mergeCell ref="N50:P50"/>
    <mergeCell ref="U50:V50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Київоблгаз (2)</vt:lpstr>
      <vt:lpstr>Лист1</vt:lpstr>
      <vt:lpstr>Лист2</vt:lpstr>
      <vt:lpstr>Лист3</vt:lpstr>
      <vt:lpstr>'Київоблгаз (2)'!Print_Area</vt:lpstr>
      <vt:lpstr>'Київоблгаз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2017-01-04T08:50:01Z</dcterms:modified>
</cp:coreProperties>
</file>