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5240" windowHeight="7992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(2)'!$A$1:$Z$53</definedName>
  </definedNames>
  <calcPr calcId="145621"/>
</workbook>
</file>

<file path=xl/calcChain.xml><?xml version="1.0" encoding="utf-8"?>
<calcChain xmlns="http://schemas.openxmlformats.org/spreadsheetml/2006/main">
  <c r="R42" i="4" l="1"/>
  <c r="Q42" i="4"/>
  <c r="O42" i="4"/>
  <c r="AA41" i="4"/>
  <c r="AB41" i="4" s="1"/>
  <c r="AA40" i="4"/>
  <c r="AB40" i="4" s="1"/>
  <c r="AA39" i="4"/>
  <c r="AB39" i="4" s="1"/>
  <c r="AA38" i="4"/>
  <c r="AB38" i="4" s="1"/>
  <c r="AA37" i="4"/>
  <c r="AB37" i="4" s="1"/>
  <c r="AA36" i="4"/>
  <c r="AB36" i="4" s="1"/>
  <c r="AA35" i="4"/>
  <c r="AB35" i="4" s="1"/>
  <c r="AA34" i="4"/>
  <c r="AB34" i="4" s="1"/>
  <c r="AA33" i="4"/>
  <c r="AB33" i="4" s="1"/>
  <c r="AA32" i="4"/>
  <c r="AB32" i="4" s="1"/>
  <c r="AA31" i="4"/>
  <c r="AB31" i="4" s="1"/>
  <c r="AA30" i="4"/>
  <c r="AB30" i="4" s="1"/>
  <c r="AA29" i="4"/>
  <c r="AB29" i="4" s="1"/>
  <c r="AA28" i="4"/>
  <c r="AB28" i="4" s="1"/>
  <c r="AA27" i="4"/>
  <c r="AB27" i="4" s="1"/>
  <c r="AA26" i="4"/>
  <c r="AB26" i="4" s="1"/>
  <c r="AA25" i="4"/>
  <c r="AB25" i="4" s="1"/>
  <c r="AA24" i="4"/>
  <c r="AB24" i="4" s="1"/>
  <c r="AA23" i="4"/>
  <c r="AB23" i="4" s="1"/>
  <c r="AA22" i="4"/>
  <c r="AB22" i="4" s="1"/>
  <c r="AA21" i="4"/>
  <c r="AB21" i="4" s="1"/>
  <c r="AA20" i="4"/>
  <c r="AB20" i="4" s="1"/>
  <c r="AA19" i="4"/>
  <c r="AB19" i="4" s="1"/>
  <c r="AA18" i="4"/>
  <c r="AB18" i="4" s="1"/>
  <c r="AA17" i="4"/>
  <c r="AB17" i="4" s="1"/>
  <c r="AA16" i="4"/>
  <c r="AB16" i="4" s="1"/>
  <c r="AA15" i="4"/>
  <c r="AB15" i="4" s="1"/>
  <c r="AA14" i="4"/>
  <c r="AB14" i="4" s="1"/>
  <c r="AA13" i="4"/>
  <c r="AB13" i="4" s="1"/>
  <c r="AA12" i="4"/>
  <c r="AB12" i="4" s="1"/>
  <c r="AA11" i="4"/>
  <c r="AB11" i="4" s="1"/>
  <c r="P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Z11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<sst xmlns="http://schemas.openxmlformats.org/spreadsheetml/2006/main" count="54" uniqueCount="52">
  <si>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</si>
  <si>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</si>
  <si>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</si>
  <si>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</si>
  <si>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</si>
  <si>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</si>
  <si>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</si>
  <si>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</si>
  <si>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</si>
  <si>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</si>
  <si>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</si>
  <si>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</si>
  <si>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</si>
  <si>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</si>
  <si>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</si>
  <si>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</si>
  <si>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</si>
  <si>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</si>
  <si>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</si>
  <si>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</si>
  <si>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</si>
  <si>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</si>
  <si>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</si>
  <si>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</si>
  <si>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</si>
  <si>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</si>
  <si>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</si>
  <si>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</si>
  <si>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</si>
  <si>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</si>
  <si>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</si>
  <si>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</si>
  <si>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</si>
  <si>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</si>
  <si>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</si>
  <si>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</si>
  <si>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"Прикарпаттрасгаз"</t>
  </si>
  <si>
    <t>Богородчанське ЛВУМГ</t>
  </si>
  <si>
    <t>переданого Богородчанським ЛВУМГ та прийнятого  ПАТ "Івано - Франківсьгаз"</t>
  </si>
  <si>
    <t xml:space="preserve">Фізико-хімічні показники газу обчислені на основі компонентного складу, </t>
  </si>
  <si>
    <r>
      <t xml:space="preserve">при 101,325 кПа та 20  </t>
    </r>
    <r>
      <rPr>
        <b/>
        <sz val="11"/>
        <color theme="1"/>
        <rFont val="Calibri"/>
        <family val="2"/>
        <charset val="204"/>
      </rPr>
      <t>˚</t>
    </r>
    <r>
      <rPr>
        <b/>
        <sz val="11"/>
        <color theme="1"/>
        <rFont val="Times New Roman"/>
        <family val="1"/>
        <charset val="204"/>
      </rPr>
      <t xml:space="preserve"> С</t>
    </r>
  </si>
  <si>
    <t>Свідоцтво № ІФ 760 чинне до  12.06.2019р.</t>
  </si>
  <si>
    <t>по    ГРС Угринів</t>
  </si>
  <si>
    <t>Хімік  І категорії</t>
  </si>
  <si>
    <t>Н.Сапіжак</t>
  </si>
  <si>
    <t>маршрут № 406</t>
  </si>
  <si>
    <t>Начальник служби ГВ і М</t>
  </si>
  <si>
    <t>А. Стоколоса</t>
  </si>
  <si>
    <t>Головний інженер</t>
  </si>
  <si>
    <t>В. Опацький</t>
  </si>
  <si>
    <t>05.01.2017 р.</t>
  </si>
  <si>
    <t>ГРС Угринів  за період з 1.12.2016 р. по 02.01.2017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</si>
</sst>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,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0" fontId="10" fillId="0" borderId="0" xfId="0" applyFont="1" applyProtection="1">
      <protection locked="0"/>
    </xf>
    <xf numFmtId="164" fontId="2" fillId="0" borderId="29" xfId="0" applyNumberFormat="1" applyFont="1" applyBorder="1" applyAlignment="1" applyProtection="1">
      <alignment vertical="center" wrapText="1"/>
      <protection locked="0"/>
    </xf>
    <xf numFmtId="0" fontId="13" fillId="0" borderId="0" xfId="0" applyFont="1"/>
    <xf numFmtId="0" fontId="14" fillId="0" borderId="0" xfId="0" applyFont="1" applyProtection="1"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164" fontId="11" fillId="0" borderId="26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4" fontId="11" fillId="0" borderId="11" xfId="0" applyNumberFormat="1" applyFont="1" applyBorder="1" applyAlignment="1" applyProtection="1">
      <alignment horizontal="center" vertical="center" wrapText="1"/>
      <protection locked="0"/>
    </xf>
    <xf numFmtId="2" fontId="11" fillId="0" borderId="1" xfId="0" applyNumberFormat="1" applyFont="1" applyBorder="1" applyAlignment="1" applyProtection="1">
      <alignment horizontal="center" vertical="center" wrapText="1"/>
      <protection locked="0"/>
    </xf>
    <xf numFmtId="2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166" fontId="11" fillId="0" borderId="10" xfId="0" applyNumberFormat="1" applyFont="1" applyBorder="1" applyAlignment="1" applyProtection="1">
      <alignment horizontal="center" vertical="center" wrapText="1"/>
      <protection locked="0"/>
    </xf>
    <xf numFmtId="166" fontId="11" fillId="0" borderId="1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11" fillId="0" borderId="11" xfId="0" applyNumberFormat="1" applyFont="1" applyBorder="1" applyAlignment="1" applyProtection="1">
      <alignment horizontal="center" vertical="center" wrapText="1"/>
      <protection locked="0"/>
    </xf>
    <xf numFmtId="164" fontId="11" fillId="0" borderId="16" xfId="0" applyNumberFormat="1" applyFont="1" applyBorder="1" applyAlignment="1" applyProtection="1">
      <alignment horizontal="center" vertical="center" wrapText="1"/>
      <protection locked="0"/>
    </xf>
    <xf numFmtId="164" fontId="11" fillId="0" borderId="13" xfId="0" applyNumberFormat="1" applyFont="1" applyBorder="1" applyAlignment="1" applyProtection="1">
      <alignment horizontal="center" vertical="center" wrapText="1"/>
      <protection locked="0"/>
    </xf>
    <xf numFmtId="164" fontId="11" fillId="0" borderId="14" xfId="0" applyNumberFormat="1" applyFont="1" applyBorder="1" applyAlignment="1" applyProtection="1">
      <alignment horizontal="center" vertical="center" wrapText="1"/>
      <protection locked="0"/>
    </xf>
    <xf numFmtId="164" fontId="11" fillId="0" borderId="27" xfId="0" applyNumberFormat="1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166" fontId="11" fillId="0" borderId="11" xfId="0" applyNumberFormat="1" applyFont="1" applyBorder="1" applyAlignment="1" applyProtection="1">
      <alignment horizontal="center" vertical="center" wrapText="1"/>
      <protection locked="0"/>
    </xf>
    <xf numFmtId="167" fontId="11" fillId="0" borderId="26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164" fontId="0" fillId="0" borderId="0" xfId="0" applyNumberFormat="1"/>
    <xf numFmtId="165" fontId="11" fillId="0" borderId="1" xfId="0" applyNumberFormat="1" applyFont="1" applyBorder="1" applyAlignment="1" applyProtection="1">
      <alignment horizontal="center" vertical="center" wrapText="1"/>
      <protection locked="0"/>
    </xf>
    <xf numFmtId="167" fontId="11" fillId="0" borderId="41" xfId="0" applyNumberFormat="1" applyFont="1" applyBorder="1" applyAlignment="1" applyProtection="1">
      <alignment horizontal="center" vertical="center" wrapText="1"/>
      <protection locked="0"/>
    </xf>
    <xf numFmtId="0" fontId="20" fillId="0" borderId="4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 wrapText="1"/>
    </xf>
    <xf numFmtId="0" fontId="5" fillId="0" borderId="18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7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44" xfId="0" applyFont="1" applyBorder="1" applyAlignment="1" applyProtection="1">
      <alignment vertical="center" wrapText="1"/>
      <protection locked="0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7" fillId="0" borderId="0" xfId="0" applyFont="1" applyAlignment="1" applyProtection="1">
      <alignment vertical="center"/>
      <protection locked="0"/>
    </xf>
    <xf numFmtId="0" fontId="16" fillId="0" borderId="0" xfId="0" applyFont="1" applyAlignment="1"/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right" vertical="center" wrapText="1"/>
      <protection locked="0"/>
    </xf>
    <xf numFmtId="0" fontId="18" fillId="0" borderId="35" xfId="0" applyFont="1" applyBorder="1" applyAlignment="1" applyProtection="1">
      <alignment horizontal="right" vertical="center" wrapText="1"/>
      <protection locked="0"/>
    </xf>
    <xf numFmtId="0" fontId="18" fillId="0" borderId="36" xfId="0" applyFont="1" applyBorder="1" applyAlignment="1" applyProtection="1">
      <alignment horizontal="right" vertical="center" wrapText="1"/>
      <protection locked="0"/>
    </xf>
    <xf numFmtId="4" fontId="5" fillId="0" borderId="7" xfId="0" applyNumberFormat="1" applyFont="1" applyBorder="1" applyAlignment="1" applyProtection="1">
      <alignment horizontal="center" wrapText="1"/>
      <protection locked="0"/>
    </xf>
    <xf numFmtId="4" fontId="5" fillId="0" borderId="37" xfId="0" applyNumberFormat="1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3"/>
  <sheetViews>
    <sheetView tabSelected="1" view="pageBreakPreview" topLeftCell="K2" zoomScale="85" zoomScaleNormal="70" zoomScaleSheetLayoutView="85" workbookViewId="0">
      <selection activeCell="Z11" sqref="Z11:Z41"/>
    </sheetView>
  </sheetViews>
  <sheetFormatPr defaultColWidth="9.109375" defaultRowHeight="14.4" x14ac:dyDescent="0.3"/>
  <cols>
    <col min="1" max="1" width="4.88671875" style="1" customWidth="1"/>
    <col min="2" max="2" width="8.44140625" style="1" customWidth="1"/>
    <col min="3" max="4" width="7.33203125" style="1" customWidth="1"/>
    <col min="5" max="5" width="7.44140625" style="1" customWidth="1"/>
    <col min="6" max="14" width="7.33203125" style="1" customWidth="1"/>
    <col min="15" max="20" width="6.109375" style="1" customWidth="1"/>
    <col min="21" max="22" width="6" style="1" customWidth="1"/>
    <col min="23" max="25" width="6.109375" style="1" customWidth="1"/>
    <col min="26" max="26" width="21.44140625" style="1" customWidth="1"/>
    <col min="27" max="27" width="10.6640625" style="1" customWidth="1"/>
    <col min="28" max="28" width="7.5546875" style="1" bestFit="1" customWidth="1"/>
    <col min="29" max="29" width="9.5546875" style="1" bestFit="1" customWidth="1"/>
    <col min="30" max="30" width="7.5546875" style="1" bestFit="1" customWidth="1"/>
    <col min="31" max="31" width="10.33203125" style="1" bestFit="1" customWidth="1"/>
    <col min="32" max="16384" width="9.109375" style="1"/>
  </cols>
  <sheetData>
    <row r="1" spans="1:31" ht="18" x14ac:dyDescent="0.3">
      <c r="A1" s="17" t="s">
        <v>15</v>
      </c>
      <c r="B1" s="18"/>
      <c r="C1" s="18"/>
      <c r="D1" s="18"/>
      <c r="E1" s="18"/>
      <c r="F1" s="18"/>
      <c r="H1" s="52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31" ht="18" x14ac:dyDescent="0.3">
      <c r="A2" s="17" t="s">
        <v>36</v>
      </c>
      <c r="B2" s="18"/>
      <c r="C2" s="19"/>
      <c r="D2" s="18"/>
      <c r="E2" s="18"/>
      <c r="F2" s="18"/>
      <c r="G2" s="2"/>
      <c r="H2" s="52" t="s">
        <v>38</v>
      </c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31" ht="24.6" customHeight="1" x14ac:dyDescent="0.3">
      <c r="A3" s="17" t="s">
        <v>37</v>
      </c>
      <c r="B3" s="18"/>
      <c r="C3" s="20"/>
      <c r="D3" s="18"/>
      <c r="E3" s="18"/>
      <c r="F3" s="18"/>
      <c r="G3" s="2"/>
      <c r="H3" s="54" t="s">
        <v>42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21"/>
    </row>
    <row r="4" spans="1:31" ht="18" x14ac:dyDescent="0.35">
      <c r="A4" s="17" t="s">
        <v>16</v>
      </c>
      <c r="B4" s="18"/>
      <c r="C4" s="18"/>
      <c r="D4" s="18"/>
      <c r="E4" s="18"/>
      <c r="F4" s="18"/>
      <c r="G4" s="2"/>
      <c r="H4" s="2"/>
      <c r="I4" s="2"/>
      <c r="L4" s="9"/>
      <c r="M4" s="9"/>
      <c r="N4" s="9"/>
      <c r="O4" s="9"/>
      <c r="P4" s="9"/>
      <c r="Q4" s="9"/>
      <c r="R4" s="9"/>
      <c r="S4" s="9"/>
      <c r="T4" s="9"/>
      <c r="U4" s="9"/>
      <c r="V4" s="44" t="s">
        <v>45</v>
      </c>
      <c r="W4" s="9"/>
      <c r="X4" s="9"/>
      <c r="Y4" s="9"/>
      <c r="Z4" s="9"/>
    </row>
    <row r="5" spans="1:31" ht="18" x14ac:dyDescent="0.35">
      <c r="A5" s="17" t="s">
        <v>41</v>
      </c>
      <c r="B5" s="18"/>
      <c r="C5" s="18"/>
      <c r="D5" s="18"/>
      <c r="E5" s="18"/>
      <c r="F5" s="18"/>
      <c r="G5" s="2"/>
      <c r="H5" s="2"/>
      <c r="I5" s="78" t="s">
        <v>51</v>
      </c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31" ht="5.25" customHeight="1" thickBot="1" x14ac:dyDescent="0.35">
      <c r="K6" s="15"/>
      <c r="L6" s="15"/>
      <c r="M6" s="15"/>
      <c r="N6" s="15"/>
      <c r="O6" s="15"/>
      <c r="P6" s="15"/>
      <c r="Q6" s="15"/>
    </row>
    <row r="7" spans="1:31" ht="26.25" customHeight="1" thickBot="1" x14ac:dyDescent="0.35">
      <c r="A7" s="60" t="s">
        <v>0</v>
      </c>
      <c r="B7" s="80" t="s">
        <v>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  <c r="N7" s="80" t="s">
        <v>39</v>
      </c>
      <c r="O7" s="86"/>
      <c r="P7" s="86"/>
      <c r="Q7" s="86"/>
      <c r="R7" s="86"/>
      <c r="S7" s="86"/>
      <c r="T7" s="87"/>
      <c r="U7" s="65" t="s">
        <v>20</v>
      </c>
      <c r="V7" s="67" t="s">
        <v>2</v>
      </c>
      <c r="W7" s="56" t="s">
        <v>12</v>
      </c>
      <c r="X7" s="56" t="s">
        <v>13</v>
      </c>
      <c r="Y7" s="58" t="s">
        <v>14</v>
      </c>
      <c r="Z7" s="60" t="s">
        <v>11</v>
      </c>
    </row>
    <row r="8" spans="1:31" ht="16.5" customHeight="1" thickBot="1" x14ac:dyDescent="0.35">
      <c r="A8" s="107"/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5"/>
      <c r="N8" s="62" t="s">
        <v>21</v>
      </c>
      <c r="O8" s="75" t="s">
        <v>40</v>
      </c>
      <c r="P8" s="76"/>
      <c r="Q8" s="76"/>
      <c r="R8" s="76"/>
      <c r="S8" s="76"/>
      <c r="T8" s="77"/>
      <c r="U8" s="66"/>
      <c r="V8" s="68"/>
      <c r="W8" s="57"/>
      <c r="X8" s="57"/>
      <c r="Y8" s="59"/>
      <c r="Z8" s="61"/>
    </row>
    <row r="9" spans="1:31" ht="15" customHeight="1" x14ac:dyDescent="0.3">
      <c r="A9" s="107"/>
      <c r="B9" s="88" t="s">
        <v>22</v>
      </c>
      <c r="C9" s="69" t="s">
        <v>23</v>
      </c>
      <c r="D9" s="69" t="s">
        <v>24</v>
      </c>
      <c r="E9" s="69" t="s">
        <v>29</v>
      </c>
      <c r="F9" s="69" t="s">
        <v>30</v>
      </c>
      <c r="G9" s="69" t="s">
        <v>27</v>
      </c>
      <c r="H9" s="69" t="s">
        <v>31</v>
      </c>
      <c r="I9" s="69" t="s">
        <v>28</v>
      </c>
      <c r="J9" s="69" t="s">
        <v>26</v>
      </c>
      <c r="K9" s="69" t="s">
        <v>25</v>
      </c>
      <c r="L9" s="69" t="s">
        <v>32</v>
      </c>
      <c r="M9" s="71" t="s">
        <v>33</v>
      </c>
      <c r="N9" s="63"/>
      <c r="O9" s="73" t="s">
        <v>5</v>
      </c>
      <c r="P9" s="58" t="s">
        <v>6</v>
      </c>
      <c r="Q9" s="69" t="s">
        <v>7</v>
      </c>
      <c r="R9" s="71" t="s">
        <v>8</v>
      </c>
      <c r="S9" s="69" t="s">
        <v>9</v>
      </c>
      <c r="T9" s="71" t="s">
        <v>10</v>
      </c>
      <c r="U9" s="66"/>
      <c r="V9" s="68"/>
      <c r="W9" s="57"/>
      <c r="X9" s="57"/>
      <c r="Y9" s="59"/>
      <c r="Z9" s="61"/>
    </row>
    <row r="10" spans="1:31" ht="92.25" customHeight="1" x14ac:dyDescent="0.3">
      <c r="A10" s="107"/>
      <c r="B10" s="8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2"/>
      <c r="N10" s="64"/>
      <c r="O10" s="74"/>
      <c r="P10" s="59"/>
      <c r="Q10" s="70"/>
      <c r="R10" s="72"/>
      <c r="S10" s="70"/>
      <c r="T10" s="72"/>
      <c r="U10" s="66"/>
      <c r="V10" s="68"/>
      <c r="W10" s="57"/>
      <c r="X10" s="57"/>
      <c r="Y10" s="59"/>
      <c r="Z10" s="61"/>
    </row>
    <row r="11" spans="1:31" ht="15.75" x14ac:dyDescent="0.25">
      <c r="A11" s="12">
        <v>1</v>
      </c>
      <c r="B11" s="22">
        <v>94.894300000000001</v>
      </c>
      <c r="C11" s="22">
        <v>2.5762999999999998</v>
      </c>
      <c r="D11" s="22">
        <v>0.93659999999999999</v>
      </c>
      <c r="E11" s="22">
        <v>0.15770000000000001</v>
      </c>
      <c r="F11" s="22">
        <v>0.22520000000000001</v>
      </c>
      <c r="G11" s="22">
        <v>1.6999999999999999E-3</v>
      </c>
      <c r="H11" s="22">
        <v>6.0400000000000002E-2</v>
      </c>
      <c r="I11" s="22">
        <v>0.05</v>
      </c>
      <c r="J11" s="22">
        <v>8.2699999999999996E-2</v>
      </c>
      <c r="K11" s="22">
        <v>4.4000000000000003E-3</v>
      </c>
      <c r="L11" s="22">
        <v>0.65949999999999998</v>
      </c>
      <c r="M11" s="22">
        <v>0.35120000000000001</v>
      </c>
      <c r="N11" s="23">
        <v>0.71350000000000002</v>
      </c>
      <c r="O11" s="26">
        <v>34.772300000000001</v>
      </c>
      <c r="P11" s="25">
        <v>38.538499999999999</v>
      </c>
      <c r="Q11" s="26">
        <v>38.538499999999999</v>
      </c>
      <c r="R11" s="27">
        <v>10.7051</v>
      </c>
      <c r="S11" s="26">
        <v>50.070700000000002</v>
      </c>
      <c r="T11" s="27">
        <v>13.9085</v>
      </c>
      <c r="U11" s="29"/>
      <c r="V11" s="24"/>
      <c r="W11" s="24"/>
      <c r="X11" s="24"/>
      <c r="Y11" s="28"/>
      <c r="Z11" s="43">
        <v>502711.39</v>
      </c>
      <c r="AA11" s="48">
        <f t="shared" ref="AA11:AA41" si="0">SUM(B11:M11)+$K$42+$N$42</f>
        <v>100.00000000000001</v>
      </c>
      <c r="AB11" s="11" t="str">
        <f>IF(AA11=100,"ОК"," ")</f>
        <v>ОК</v>
      </c>
      <c r="AC11" s="7"/>
      <c r="AD11" s="7"/>
      <c r="AE11" s="7"/>
    </row>
    <row r="12" spans="1:31" ht="15.75" x14ac:dyDescent="0.25">
      <c r="A12" s="12">
        <v>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26">
        <v>34.772300000000001</v>
      </c>
      <c r="P12" s="25">
        <v>38.538499999999999</v>
      </c>
      <c r="Q12" s="26">
        <v>38.538499999999999</v>
      </c>
      <c r="R12" s="27">
        <v>10.7051</v>
      </c>
      <c r="S12" s="26">
        <v>50.070700000000002</v>
      </c>
      <c r="T12" s="27">
        <v>13.9085</v>
      </c>
      <c r="U12" s="29"/>
      <c r="V12" s="24"/>
      <c r="W12" s="24"/>
      <c r="X12" s="24"/>
      <c r="Y12" s="28"/>
      <c r="Z12" s="43">
        <v>505086.34</v>
      </c>
      <c r="AA12" s="48">
        <f t="shared" si="0"/>
        <v>0</v>
      </c>
      <c r="AB12" s="11" t="str">
        <f>IF(AA12=100,"ОК"," ")</f>
        <v xml:space="preserve"> </v>
      </c>
      <c r="AC12" s="7"/>
      <c r="AD12" s="7"/>
      <c r="AE12" s="7"/>
    </row>
    <row r="13" spans="1:31" ht="15.75" x14ac:dyDescent="0.25">
      <c r="A13" s="12">
        <v>3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6">
        <v>34.772300000000001</v>
      </c>
      <c r="P13" s="25">
        <v>38.538499999999999</v>
      </c>
      <c r="Q13" s="26">
        <v>38.538499999999999</v>
      </c>
      <c r="R13" s="27">
        <v>10.7051</v>
      </c>
      <c r="S13" s="26">
        <v>50.070700000000002</v>
      </c>
      <c r="T13" s="27">
        <v>13.9085</v>
      </c>
      <c r="U13" s="29"/>
      <c r="V13" s="24"/>
      <c r="W13" s="24"/>
      <c r="X13" s="24"/>
      <c r="Y13" s="28"/>
      <c r="Z13" s="43">
        <v>516222</v>
      </c>
      <c r="AA13" s="48">
        <f t="shared" si="0"/>
        <v>0</v>
      </c>
      <c r="AB13" s="11" t="str">
        <f>IF(AA13=100,"ОК"," ")</f>
        <v xml:space="preserve"> </v>
      </c>
      <c r="AC13" s="7"/>
      <c r="AD13" s="7"/>
      <c r="AE13" s="7"/>
    </row>
    <row r="14" spans="1:31" ht="15.75" x14ac:dyDescent="0.25">
      <c r="A14" s="12">
        <v>4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  <c r="O14" s="26">
        <v>34.772300000000001</v>
      </c>
      <c r="P14" s="25">
        <v>38.538499999999999</v>
      </c>
      <c r="Q14" s="26">
        <v>38.538499999999999</v>
      </c>
      <c r="R14" s="27">
        <v>10.7051</v>
      </c>
      <c r="S14" s="26">
        <v>50.070700000000002</v>
      </c>
      <c r="T14" s="27">
        <v>13.9085</v>
      </c>
      <c r="U14" s="29"/>
      <c r="V14" s="24"/>
      <c r="W14" s="24"/>
      <c r="X14" s="24"/>
      <c r="Y14" s="28"/>
      <c r="Z14" s="43">
        <v>539344.19999999995</v>
      </c>
      <c r="AA14" s="48">
        <f t="shared" si="0"/>
        <v>0</v>
      </c>
      <c r="AB14" s="11" t="str">
        <f t="shared" ref="AB14:AB41" si="1">IF(AA14=100,"ОК"," ")</f>
        <v xml:space="preserve"> </v>
      </c>
      <c r="AC14" s="7"/>
      <c r="AD14" s="7"/>
      <c r="AE14" s="7"/>
    </row>
    <row r="15" spans="1:31" ht="15.75" x14ac:dyDescent="0.25">
      <c r="A15" s="12">
        <v>5</v>
      </c>
      <c r="B15" s="22">
        <v>95.697599999999994</v>
      </c>
      <c r="C15" s="22">
        <v>2.2302</v>
      </c>
      <c r="D15" s="22">
        <v>0.74070000000000003</v>
      </c>
      <c r="E15" s="22">
        <v>0.1236</v>
      </c>
      <c r="F15" s="22">
        <v>0.16209999999999999</v>
      </c>
      <c r="G15" s="22">
        <v>1.2999999999999999E-3</v>
      </c>
      <c r="H15" s="22">
        <v>3.9600000000000003E-2</v>
      </c>
      <c r="I15" s="22">
        <v>3.3000000000000002E-2</v>
      </c>
      <c r="J15" s="22">
        <v>5.16E-2</v>
      </c>
      <c r="K15" s="22">
        <v>4.7000000000000002E-3</v>
      </c>
      <c r="L15" s="22">
        <v>0.68979999999999997</v>
      </c>
      <c r="M15" s="22">
        <v>0.2258</v>
      </c>
      <c r="N15" s="23">
        <v>0.70440000000000003</v>
      </c>
      <c r="O15" s="26">
        <v>34.456299999999999</v>
      </c>
      <c r="P15" s="25">
        <v>9.5711999999999993</v>
      </c>
      <c r="Q15" s="26">
        <v>38.201099999999997</v>
      </c>
      <c r="R15" s="27">
        <v>10.6114</v>
      </c>
      <c r="S15" s="26">
        <v>49.954300000000003</v>
      </c>
      <c r="T15" s="27">
        <v>13.876200000000001</v>
      </c>
      <c r="U15" s="29">
        <v>6.9</v>
      </c>
      <c r="V15" s="24">
        <v>-2.6</v>
      </c>
      <c r="W15" s="24"/>
      <c r="X15" s="24"/>
      <c r="Y15" s="28"/>
      <c r="Z15" s="43">
        <v>567437.1</v>
      </c>
      <c r="AA15" s="48">
        <f t="shared" si="0"/>
        <v>99.999999999999986</v>
      </c>
      <c r="AB15" s="11" t="str">
        <f t="shared" si="1"/>
        <v>ОК</v>
      </c>
      <c r="AC15" s="7"/>
      <c r="AD15" s="7"/>
      <c r="AE15" s="7"/>
    </row>
    <row r="16" spans="1:31" ht="15.75" x14ac:dyDescent="0.25">
      <c r="A16" s="12">
        <v>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6">
        <v>34.456299999999999</v>
      </c>
      <c r="P16" s="25">
        <v>9.5711999999999993</v>
      </c>
      <c r="Q16" s="26">
        <v>38.201099999999997</v>
      </c>
      <c r="R16" s="27">
        <v>10.6114</v>
      </c>
      <c r="S16" s="26">
        <v>49.954300000000003</v>
      </c>
      <c r="T16" s="27">
        <v>13.876200000000001</v>
      </c>
      <c r="U16" s="29"/>
      <c r="V16" s="24"/>
      <c r="W16" s="24"/>
      <c r="X16" s="24"/>
      <c r="Y16" s="28"/>
      <c r="Z16" s="43">
        <v>530317.79</v>
      </c>
      <c r="AA16" s="48">
        <f t="shared" si="0"/>
        <v>0</v>
      </c>
      <c r="AB16" s="11" t="str">
        <f t="shared" si="1"/>
        <v xml:space="preserve"> </v>
      </c>
      <c r="AC16" s="7"/>
      <c r="AD16" s="7"/>
      <c r="AE16" s="7"/>
    </row>
    <row r="17" spans="1:31" ht="15.75" x14ac:dyDescent="0.25">
      <c r="A17" s="12">
        <v>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26">
        <v>34.456299999999999</v>
      </c>
      <c r="P17" s="25">
        <v>9.5711999999999993</v>
      </c>
      <c r="Q17" s="26">
        <v>38.201099999999997</v>
      </c>
      <c r="R17" s="27">
        <v>10.6114</v>
      </c>
      <c r="S17" s="26">
        <v>49.954300000000003</v>
      </c>
      <c r="T17" s="27">
        <v>13.876200000000001</v>
      </c>
      <c r="U17" s="29"/>
      <c r="V17" s="24"/>
      <c r="W17" s="24"/>
      <c r="X17" s="24"/>
      <c r="Y17" s="28"/>
      <c r="Z17" s="43">
        <v>558716.56999999995</v>
      </c>
      <c r="AA17" s="48">
        <f t="shared" si="0"/>
        <v>0</v>
      </c>
      <c r="AB17" s="11" t="str">
        <f t="shared" si="1"/>
        <v xml:space="preserve"> </v>
      </c>
      <c r="AC17" s="7"/>
      <c r="AD17" s="7"/>
      <c r="AE17" s="7"/>
    </row>
    <row r="18" spans="1:31" ht="15.75" x14ac:dyDescent="0.25">
      <c r="A18" s="12">
        <v>8</v>
      </c>
      <c r="B18" s="22">
        <v>95.734499999999997</v>
      </c>
      <c r="C18" s="22">
        <v>2.2183000000000002</v>
      </c>
      <c r="D18" s="22">
        <v>0.74919999999999998</v>
      </c>
      <c r="E18" s="22">
        <v>0.12239999999999999</v>
      </c>
      <c r="F18" s="22">
        <v>0.15679999999999999</v>
      </c>
      <c r="G18" s="22">
        <v>1E-3</v>
      </c>
      <c r="H18" s="22">
        <v>3.7100000000000001E-2</v>
      </c>
      <c r="I18" s="22">
        <v>2.9600000000000001E-2</v>
      </c>
      <c r="J18" s="22">
        <v>4.1200000000000001E-2</v>
      </c>
      <c r="K18" s="22">
        <v>4.3E-3</v>
      </c>
      <c r="L18" s="22">
        <v>0.68700000000000006</v>
      </c>
      <c r="M18" s="22">
        <v>0.21859999999999999</v>
      </c>
      <c r="N18" s="23">
        <v>0.70369999999999999</v>
      </c>
      <c r="O18" s="26">
        <v>34.436100000000003</v>
      </c>
      <c r="P18" s="27">
        <v>9.5655999999999999</v>
      </c>
      <c r="Q18" s="26">
        <v>38.179499999999997</v>
      </c>
      <c r="R18" s="27">
        <v>10.605399999999999</v>
      </c>
      <c r="S18" s="26">
        <v>49.948799999999999</v>
      </c>
      <c r="T18" s="27">
        <v>13.874700000000001</v>
      </c>
      <c r="U18" s="29"/>
      <c r="V18" s="24"/>
      <c r="W18" s="24"/>
      <c r="X18" s="24"/>
      <c r="Y18" s="28"/>
      <c r="Z18" s="43">
        <v>513209.24</v>
      </c>
      <c r="AA18" s="48">
        <f t="shared" si="0"/>
        <v>100</v>
      </c>
      <c r="AB18" s="11" t="str">
        <f t="shared" si="1"/>
        <v>ОК</v>
      </c>
      <c r="AC18" s="7"/>
      <c r="AD18" s="7"/>
      <c r="AE18" s="7"/>
    </row>
    <row r="19" spans="1:31" ht="15.75" x14ac:dyDescent="0.25">
      <c r="A19" s="12">
        <v>9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26">
        <v>34.436100000000003</v>
      </c>
      <c r="P19" s="27">
        <v>9.5655999999999999</v>
      </c>
      <c r="Q19" s="26">
        <v>38.179499999999997</v>
      </c>
      <c r="R19" s="27">
        <v>10.605399999999999</v>
      </c>
      <c r="S19" s="26">
        <v>49.948799999999999</v>
      </c>
      <c r="T19" s="27">
        <v>13.874700000000001</v>
      </c>
      <c r="U19" s="29"/>
      <c r="V19" s="24"/>
      <c r="W19" s="24"/>
      <c r="X19" s="24"/>
      <c r="Y19" s="28"/>
      <c r="Z19" s="43">
        <v>434798.12</v>
      </c>
      <c r="AA19" s="48">
        <f t="shared" si="0"/>
        <v>0</v>
      </c>
      <c r="AB19" s="11" t="str">
        <f t="shared" si="1"/>
        <v xml:space="preserve"> </v>
      </c>
      <c r="AC19" s="7"/>
      <c r="AD19" s="7"/>
      <c r="AE19" s="7"/>
    </row>
    <row r="20" spans="1:31" ht="15.75" x14ac:dyDescent="0.25">
      <c r="A20" s="12">
        <v>10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6">
        <v>34.436100000000003</v>
      </c>
      <c r="P20" s="27">
        <v>9.5655999999999999</v>
      </c>
      <c r="Q20" s="26">
        <v>38.179499999999997</v>
      </c>
      <c r="R20" s="27">
        <v>10.605399999999999</v>
      </c>
      <c r="S20" s="26">
        <v>49.948799999999999</v>
      </c>
      <c r="T20" s="27">
        <v>13.874700000000001</v>
      </c>
      <c r="U20" s="29"/>
      <c r="V20" s="24"/>
      <c r="W20" s="24"/>
      <c r="X20" s="24"/>
      <c r="Y20" s="28"/>
      <c r="Z20" s="43">
        <v>412339.77</v>
      </c>
      <c r="AA20" s="48">
        <f t="shared" si="0"/>
        <v>0</v>
      </c>
      <c r="AB20" s="11" t="str">
        <f t="shared" si="1"/>
        <v xml:space="preserve"> </v>
      </c>
      <c r="AC20" s="7"/>
      <c r="AD20" s="7"/>
      <c r="AE20" s="7"/>
    </row>
    <row r="21" spans="1:31" ht="15.75" x14ac:dyDescent="0.25">
      <c r="A21" s="12">
        <v>11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6">
        <v>34.436100000000003</v>
      </c>
      <c r="P21" s="27">
        <v>9.5655999999999999</v>
      </c>
      <c r="Q21" s="26">
        <v>38.179499999999997</v>
      </c>
      <c r="R21" s="27">
        <v>10.605399999999999</v>
      </c>
      <c r="S21" s="26">
        <v>49.948799999999999</v>
      </c>
      <c r="T21" s="27">
        <v>13.874700000000001</v>
      </c>
      <c r="U21" s="29"/>
      <c r="V21" s="24"/>
      <c r="W21" s="24"/>
      <c r="X21" s="24"/>
      <c r="Y21" s="28"/>
      <c r="Z21" s="43">
        <v>395051.23</v>
      </c>
      <c r="AA21" s="48">
        <f t="shared" si="0"/>
        <v>0</v>
      </c>
      <c r="AB21" s="11" t="str">
        <f t="shared" si="1"/>
        <v xml:space="preserve"> </v>
      </c>
      <c r="AC21" s="7"/>
      <c r="AD21" s="7"/>
      <c r="AE21" s="7"/>
    </row>
    <row r="22" spans="1:31" ht="15.75" x14ac:dyDescent="0.25">
      <c r="A22" s="12">
        <v>12</v>
      </c>
      <c r="B22" s="22">
        <v>95.055700000000002</v>
      </c>
      <c r="C22" s="22">
        <v>2.4784999999999999</v>
      </c>
      <c r="D22" s="22">
        <v>0.87480000000000002</v>
      </c>
      <c r="E22" s="22">
        <v>0.151</v>
      </c>
      <c r="F22" s="22">
        <v>0.22800000000000001</v>
      </c>
      <c r="G22" s="22">
        <v>1.4E-3</v>
      </c>
      <c r="H22" s="22">
        <v>6.1800000000000001E-2</v>
      </c>
      <c r="I22" s="22">
        <v>5.67E-2</v>
      </c>
      <c r="J22" s="22">
        <v>0.1268</v>
      </c>
      <c r="K22" s="22">
        <v>4.0000000000000001E-3</v>
      </c>
      <c r="L22" s="22">
        <v>0.69040000000000001</v>
      </c>
      <c r="M22" s="22">
        <v>0.27089999999999997</v>
      </c>
      <c r="N22" s="23">
        <v>0.71279999999999999</v>
      </c>
      <c r="O22" s="26">
        <v>34.793100000000003</v>
      </c>
      <c r="P22" s="27">
        <v>9.6647999999999996</v>
      </c>
      <c r="Q22" s="26">
        <v>38.561399999999999</v>
      </c>
      <c r="R22" s="27">
        <v>10.711499999999999</v>
      </c>
      <c r="S22" s="26">
        <v>50.124299999999998</v>
      </c>
      <c r="T22" s="27">
        <v>13.923400000000001</v>
      </c>
      <c r="U22" s="29">
        <v>10.199999999999999</v>
      </c>
      <c r="V22" s="24">
        <v>4.8</v>
      </c>
      <c r="W22" s="24"/>
      <c r="X22" s="24"/>
      <c r="Y22" s="28"/>
      <c r="Z22" s="43">
        <v>490792.82</v>
      </c>
      <c r="AA22" s="48">
        <f t="shared" si="0"/>
        <v>100</v>
      </c>
      <c r="AB22" s="11" t="str">
        <f t="shared" si="1"/>
        <v>ОК</v>
      </c>
      <c r="AC22" s="7"/>
      <c r="AD22" s="7"/>
      <c r="AE22" s="7"/>
    </row>
    <row r="23" spans="1:31" ht="15.75" x14ac:dyDescent="0.25">
      <c r="A23" s="12">
        <v>13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6">
        <v>34.793100000000003</v>
      </c>
      <c r="P23" s="27">
        <v>9.6647999999999996</v>
      </c>
      <c r="Q23" s="26">
        <v>38.561399999999999</v>
      </c>
      <c r="R23" s="27">
        <v>10.711499999999999</v>
      </c>
      <c r="S23" s="26">
        <v>50.124299999999998</v>
      </c>
      <c r="T23" s="27">
        <v>13.923400000000001</v>
      </c>
      <c r="U23" s="29"/>
      <c r="V23" s="24"/>
      <c r="W23" s="24"/>
      <c r="X23" s="24"/>
      <c r="Y23" s="28"/>
      <c r="Z23" s="43">
        <v>580743.13</v>
      </c>
      <c r="AA23" s="48">
        <f t="shared" si="0"/>
        <v>0</v>
      </c>
      <c r="AB23" s="11" t="str">
        <f t="shared" si="1"/>
        <v xml:space="preserve"> </v>
      </c>
      <c r="AC23" s="7"/>
      <c r="AD23" s="7"/>
      <c r="AE23" s="7"/>
    </row>
    <row r="24" spans="1:31" ht="15.75" x14ac:dyDescent="0.25">
      <c r="A24" s="12">
        <v>14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6">
        <v>34.793100000000003</v>
      </c>
      <c r="P24" s="27">
        <v>9.6647999999999996</v>
      </c>
      <c r="Q24" s="26">
        <v>38.561399999999999</v>
      </c>
      <c r="R24" s="27">
        <v>10.711499999999999</v>
      </c>
      <c r="S24" s="26">
        <v>50.124299999999998</v>
      </c>
      <c r="T24" s="27">
        <v>13.923400000000001</v>
      </c>
      <c r="U24" s="29"/>
      <c r="V24" s="24"/>
      <c r="W24" s="24"/>
      <c r="X24" s="24"/>
      <c r="Y24" s="28"/>
      <c r="Z24" s="43">
        <v>548316.16000000003</v>
      </c>
      <c r="AA24" s="48">
        <f t="shared" si="0"/>
        <v>0</v>
      </c>
      <c r="AB24" s="11" t="str">
        <f t="shared" si="1"/>
        <v xml:space="preserve"> </v>
      </c>
      <c r="AC24" s="7"/>
      <c r="AD24" s="7"/>
      <c r="AE24" s="7"/>
    </row>
    <row r="25" spans="1:31" ht="15.75" x14ac:dyDescent="0.25">
      <c r="A25" s="12">
        <v>15</v>
      </c>
      <c r="B25" s="22">
        <v>95.355000000000004</v>
      </c>
      <c r="C25" s="22">
        <v>2.3740000000000001</v>
      </c>
      <c r="D25" s="22">
        <v>0.83320000000000005</v>
      </c>
      <c r="E25" s="22">
        <v>0.14349999999999999</v>
      </c>
      <c r="F25" s="22">
        <v>0.20480000000000001</v>
      </c>
      <c r="G25" s="22">
        <v>1.1999999999999999E-3</v>
      </c>
      <c r="H25" s="22">
        <v>5.0999999999999997E-2</v>
      </c>
      <c r="I25" s="22">
        <v>4.41E-2</v>
      </c>
      <c r="J25" s="22">
        <v>6.3500000000000001E-2</v>
      </c>
      <c r="K25" s="22">
        <v>4.7999999999999996E-3</v>
      </c>
      <c r="L25" s="22">
        <v>0.6956</v>
      </c>
      <c r="M25" s="22">
        <v>0.2293</v>
      </c>
      <c r="N25" s="23">
        <v>0.70830000000000004</v>
      </c>
      <c r="O25" s="26">
        <v>34.625999999999998</v>
      </c>
      <c r="P25" s="27">
        <v>9.6182999999999996</v>
      </c>
      <c r="Q25" s="26">
        <v>38.382800000000003</v>
      </c>
      <c r="R25" s="27">
        <v>10.661899999999999</v>
      </c>
      <c r="S25" s="26">
        <v>50.050699999999999</v>
      </c>
      <c r="T25" s="27">
        <v>13.903</v>
      </c>
      <c r="U25" s="29"/>
      <c r="V25" s="24"/>
      <c r="W25" s="24"/>
      <c r="X25" s="24"/>
      <c r="Y25" s="28"/>
      <c r="Z25" s="43">
        <v>527402.15</v>
      </c>
      <c r="AA25" s="48">
        <f t="shared" si="0"/>
        <v>100.00000000000001</v>
      </c>
      <c r="AB25" s="11" t="str">
        <f t="shared" si="1"/>
        <v>ОК</v>
      </c>
      <c r="AC25" s="7"/>
      <c r="AD25" s="7"/>
      <c r="AE25" s="7"/>
    </row>
    <row r="26" spans="1:31" ht="15.75" x14ac:dyDescent="0.25">
      <c r="A26" s="12">
        <v>16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26">
        <v>34.625999999999998</v>
      </c>
      <c r="P26" s="27">
        <v>9.6182999999999996</v>
      </c>
      <c r="Q26" s="26">
        <v>38.382800000000003</v>
      </c>
      <c r="R26" s="27">
        <v>10.661899999999999</v>
      </c>
      <c r="S26" s="26">
        <v>50.050699999999999</v>
      </c>
      <c r="T26" s="27">
        <v>13.903</v>
      </c>
      <c r="U26" s="29"/>
      <c r="V26" s="24"/>
      <c r="W26" s="24"/>
      <c r="X26" s="24"/>
      <c r="Y26" s="28"/>
      <c r="Z26" s="43">
        <v>588672.54</v>
      </c>
      <c r="AA26" s="48">
        <f t="shared" si="0"/>
        <v>0</v>
      </c>
      <c r="AB26" s="11" t="str">
        <f t="shared" si="1"/>
        <v xml:space="preserve"> </v>
      </c>
      <c r="AC26" s="7"/>
      <c r="AD26" s="7"/>
      <c r="AE26" s="7"/>
    </row>
    <row r="27" spans="1:31" ht="15.75" x14ac:dyDescent="0.25">
      <c r="A27" s="12">
        <v>17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  <c r="O27" s="26">
        <v>34.625999999999998</v>
      </c>
      <c r="P27" s="27">
        <v>9.6182999999999996</v>
      </c>
      <c r="Q27" s="26">
        <v>38.382800000000003</v>
      </c>
      <c r="R27" s="27">
        <v>10.661899999999999</v>
      </c>
      <c r="S27" s="26">
        <v>50.050699999999999</v>
      </c>
      <c r="T27" s="27">
        <v>13.903</v>
      </c>
      <c r="U27" s="29"/>
      <c r="V27" s="24"/>
      <c r="W27" s="24"/>
      <c r="X27" s="24"/>
      <c r="Y27" s="28"/>
      <c r="Z27" s="43">
        <v>603407.9</v>
      </c>
      <c r="AA27" s="48">
        <f t="shared" si="0"/>
        <v>0</v>
      </c>
      <c r="AB27" s="11" t="str">
        <f t="shared" si="1"/>
        <v xml:space="preserve"> </v>
      </c>
      <c r="AC27" s="7"/>
      <c r="AD27" s="7"/>
      <c r="AE27" s="7"/>
    </row>
    <row r="28" spans="1:31" ht="15.75" x14ac:dyDescent="0.25">
      <c r="A28" s="12">
        <v>18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  <c r="O28" s="26">
        <v>34.625999999999998</v>
      </c>
      <c r="P28" s="27">
        <v>9.6182999999999996</v>
      </c>
      <c r="Q28" s="26">
        <v>38.382800000000003</v>
      </c>
      <c r="R28" s="27">
        <v>10.661899999999999</v>
      </c>
      <c r="S28" s="26">
        <v>50.050699999999999</v>
      </c>
      <c r="T28" s="27">
        <v>13.903</v>
      </c>
      <c r="U28" s="29"/>
      <c r="V28" s="24"/>
      <c r="W28" s="24"/>
      <c r="X28" s="24"/>
      <c r="Y28" s="28"/>
      <c r="Z28" s="43">
        <v>598223.63</v>
      </c>
      <c r="AA28" s="48">
        <f t="shared" si="0"/>
        <v>0</v>
      </c>
      <c r="AB28" s="11" t="str">
        <f t="shared" si="1"/>
        <v xml:space="preserve"> </v>
      </c>
      <c r="AC28" s="7"/>
      <c r="AD28" s="7"/>
      <c r="AE28" s="7"/>
    </row>
    <row r="29" spans="1:31" ht="15.75" x14ac:dyDescent="0.25">
      <c r="A29" s="12">
        <v>19</v>
      </c>
      <c r="B29" s="22">
        <v>95.515500000000003</v>
      </c>
      <c r="C29" s="22">
        <v>2.3092999999999999</v>
      </c>
      <c r="D29" s="22">
        <v>0.80210000000000004</v>
      </c>
      <c r="E29" s="22">
        <v>0.1328</v>
      </c>
      <c r="F29" s="22">
        <v>0.1762</v>
      </c>
      <c r="G29" s="22">
        <v>1E-3</v>
      </c>
      <c r="H29" s="22">
        <v>3.8199999999999998E-2</v>
      </c>
      <c r="I29" s="22">
        <v>3.0200000000000001E-2</v>
      </c>
      <c r="J29" s="22">
        <v>3.7600000000000001E-2</v>
      </c>
      <c r="K29" s="22">
        <v>5.8999999999999999E-3</v>
      </c>
      <c r="L29" s="22">
        <v>0.73250000000000004</v>
      </c>
      <c r="M29" s="22">
        <v>0.21870000000000001</v>
      </c>
      <c r="N29" s="23">
        <v>0.7056</v>
      </c>
      <c r="O29" s="26">
        <v>34.491799999999998</v>
      </c>
      <c r="P29" s="27">
        <v>9.5810999999999993</v>
      </c>
      <c r="Q29" s="26">
        <v>38.238599999999998</v>
      </c>
      <c r="R29" s="27">
        <v>10.6218</v>
      </c>
      <c r="S29" s="26">
        <v>49.9604</v>
      </c>
      <c r="T29" s="27">
        <v>13.8779</v>
      </c>
      <c r="U29" s="30">
        <v>5</v>
      </c>
      <c r="V29" s="24">
        <v>-1.6</v>
      </c>
      <c r="W29" s="24"/>
      <c r="X29" s="24"/>
      <c r="Y29" s="28"/>
      <c r="Z29" s="43">
        <v>548031.21</v>
      </c>
      <c r="AA29" s="48">
        <f t="shared" si="0"/>
        <v>99.999999999999986</v>
      </c>
      <c r="AB29" s="11" t="str">
        <f t="shared" si="1"/>
        <v>ОК</v>
      </c>
      <c r="AC29" s="7"/>
      <c r="AD29" s="7"/>
      <c r="AE29" s="7"/>
    </row>
    <row r="30" spans="1:31" ht="15.6" x14ac:dyDescent="0.3">
      <c r="A30" s="12">
        <v>20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/>
      <c r="O30" s="26">
        <v>34.491799999999998</v>
      </c>
      <c r="P30" s="27">
        <v>9.5810999999999993</v>
      </c>
      <c r="Q30" s="26">
        <v>38.238599999999998</v>
      </c>
      <c r="R30" s="27">
        <v>10.6218</v>
      </c>
      <c r="S30" s="26">
        <v>49.9604</v>
      </c>
      <c r="T30" s="27">
        <v>13.8779</v>
      </c>
      <c r="U30" s="29"/>
      <c r="V30" s="24"/>
      <c r="W30" s="24"/>
      <c r="X30" s="24"/>
      <c r="Y30" s="28"/>
      <c r="Z30" s="43">
        <v>539179.34</v>
      </c>
      <c r="AA30" s="48">
        <f t="shared" si="0"/>
        <v>0</v>
      </c>
      <c r="AB30" s="11" t="str">
        <f t="shared" si="1"/>
        <v xml:space="preserve"> </v>
      </c>
      <c r="AC30" s="7"/>
      <c r="AD30" s="7"/>
      <c r="AE30" s="7"/>
    </row>
    <row r="31" spans="1:31" ht="15.6" x14ac:dyDescent="0.3">
      <c r="A31" s="12">
        <v>21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  <c r="O31" s="26">
        <v>34.491799999999998</v>
      </c>
      <c r="P31" s="27">
        <v>9.5810999999999993</v>
      </c>
      <c r="Q31" s="26">
        <v>38.238599999999998</v>
      </c>
      <c r="R31" s="27">
        <v>10.6218</v>
      </c>
      <c r="S31" s="26">
        <v>49.9604</v>
      </c>
      <c r="T31" s="27">
        <v>13.8779</v>
      </c>
      <c r="U31" s="30"/>
      <c r="V31" s="31"/>
      <c r="W31" s="24"/>
      <c r="X31" s="24"/>
      <c r="Y31" s="28"/>
      <c r="Z31" s="43">
        <v>553731.06000000006</v>
      </c>
      <c r="AA31" s="48">
        <f t="shared" si="0"/>
        <v>0</v>
      </c>
      <c r="AB31" s="11" t="str">
        <f t="shared" si="1"/>
        <v xml:space="preserve"> </v>
      </c>
      <c r="AC31" s="7"/>
      <c r="AD31" s="7"/>
      <c r="AE31" s="7"/>
    </row>
    <row r="32" spans="1:31" ht="15.6" x14ac:dyDescent="0.3">
      <c r="A32" s="12">
        <v>22</v>
      </c>
      <c r="B32" s="22">
        <v>94.4756</v>
      </c>
      <c r="C32" s="22">
        <v>2.8704999999999998</v>
      </c>
      <c r="D32" s="22">
        <v>1.0362</v>
      </c>
      <c r="E32" s="22">
        <v>0.1762</v>
      </c>
      <c r="F32" s="22">
        <v>0.25580000000000003</v>
      </c>
      <c r="G32" s="22">
        <v>1.4E-3</v>
      </c>
      <c r="H32" s="22">
        <v>6.5000000000000002E-2</v>
      </c>
      <c r="I32" s="22">
        <v>5.6899999999999999E-2</v>
      </c>
      <c r="J32" s="22">
        <v>8.09E-2</v>
      </c>
      <c r="K32" s="22">
        <v>5.7000000000000002E-3</v>
      </c>
      <c r="L32" s="22">
        <v>0.67559999999999998</v>
      </c>
      <c r="M32" s="22">
        <v>0.30020000000000002</v>
      </c>
      <c r="N32" s="23">
        <v>0.71699999999999997</v>
      </c>
      <c r="O32" s="26">
        <v>34.959699999999998</v>
      </c>
      <c r="P32" s="27">
        <v>9.7110000000000003</v>
      </c>
      <c r="Q32" s="26">
        <v>38.739600000000003</v>
      </c>
      <c r="R32" s="27">
        <v>10.760999999999999</v>
      </c>
      <c r="S32" s="26">
        <v>50.210299999999997</v>
      </c>
      <c r="T32" s="27">
        <v>13.9473</v>
      </c>
      <c r="U32" s="29"/>
      <c r="V32" s="24"/>
      <c r="W32" s="49">
        <v>0.13300000000000001</v>
      </c>
      <c r="X32" s="49">
        <v>0.216</v>
      </c>
      <c r="Y32" s="42">
        <v>0</v>
      </c>
      <c r="Z32" s="43">
        <v>573036.03</v>
      </c>
      <c r="AA32" s="48">
        <f t="shared" si="0"/>
        <v>100</v>
      </c>
      <c r="AB32" s="11" t="str">
        <f t="shared" si="1"/>
        <v>ОК</v>
      </c>
      <c r="AC32" s="7"/>
      <c r="AD32" s="7"/>
      <c r="AE32" s="7"/>
    </row>
    <row r="33" spans="1:31" ht="15.6" x14ac:dyDescent="0.3">
      <c r="A33" s="12">
        <v>23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  <c r="O33" s="26">
        <v>34.959699999999998</v>
      </c>
      <c r="P33" s="27">
        <v>9.7110000000000003</v>
      </c>
      <c r="Q33" s="26">
        <v>38.739600000000003</v>
      </c>
      <c r="R33" s="27">
        <v>10.760999999999999</v>
      </c>
      <c r="S33" s="26">
        <v>50.210299999999997</v>
      </c>
      <c r="T33" s="27">
        <v>13.9473</v>
      </c>
      <c r="U33" s="29"/>
      <c r="V33" s="24"/>
      <c r="W33" s="24"/>
      <c r="X33" s="24"/>
      <c r="Y33" s="28"/>
      <c r="Z33" s="43">
        <v>543738.81000000006</v>
      </c>
      <c r="AA33" s="48">
        <f t="shared" si="0"/>
        <v>0</v>
      </c>
      <c r="AB33" s="11" t="str">
        <f>IF(AA33=100,"ОК"," ")</f>
        <v xml:space="preserve"> </v>
      </c>
      <c r="AC33" s="7"/>
      <c r="AD33" s="7"/>
      <c r="AE33" s="7"/>
    </row>
    <row r="34" spans="1:31" ht="15.6" x14ac:dyDescent="0.3">
      <c r="A34" s="12">
        <v>24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/>
      <c r="O34" s="26">
        <v>34.959699999999998</v>
      </c>
      <c r="P34" s="27">
        <v>9.7110000000000003</v>
      </c>
      <c r="Q34" s="26">
        <v>38.739600000000003</v>
      </c>
      <c r="R34" s="27">
        <v>10.760999999999999</v>
      </c>
      <c r="S34" s="26">
        <v>50.210299999999997</v>
      </c>
      <c r="T34" s="27">
        <v>13.9473</v>
      </c>
      <c r="U34" s="29"/>
      <c r="V34" s="24"/>
      <c r="W34" s="24"/>
      <c r="X34" s="24"/>
      <c r="Y34" s="42"/>
      <c r="Z34" s="43">
        <v>524240.97</v>
      </c>
      <c r="AA34" s="48">
        <f t="shared" si="0"/>
        <v>0</v>
      </c>
      <c r="AB34" s="11" t="str">
        <f t="shared" si="1"/>
        <v xml:space="preserve"> </v>
      </c>
      <c r="AC34" s="7"/>
      <c r="AD34" s="7"/>
      <c r="AE34" s="7"/>
    </row>
    <row r="35" spans="1:31" ht="15.6" x14ac:dyDescent="0.3">
      <c r="A35" s="12">
        <v>25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/>
      <c r="O35" s="26">
        <v>34.959699999999998</v>
      </c>
      <c r="P35" s="27">
        <v>9.7110000000000003</v>
      </c>
      <c r="Q35" s="26">
        <v>38.739600000000003</v>
      </c>
      <c r="R35" s="27">
        <v>10.760999999999999</v>
      </c>
      <c r="S35" s="26">
        <v>50.210299999999997</v>
      </c>
      <c r="T35" s="27">
        <v>13.9473</v>
      </c>
      <c r="U35" s="29"/>
      <c r="V35" s="24"/>
      <c r="W35" s="24"/>
      <c r="X35" s="24"/>
      <c r="Y35" s="28"/>
      <c r="Z35" s="43">
        <v>513921.85</v>
      </c>
      <c r="AA35" s="48">
        <f t="shared" si="0"/>
        <v>0</v>
      </c>
      <c r="AB35" s="11" t="str">
        <f t="shared" si="1"/>
        <v xml:space="preserve"> </v>
      </c>
      <c r="AC35" s="7"/>
      <c r="AD35" s="7"/>
      <c r="AE35" s="7"/>
    </row>
    <row r="36" spans="1:31" ht="15.6" x14ac:dyDescent="0.3">
      <c r="A36" s="12">
        <v>26</v>
      </c>
      <c r="B36" s="22">
        <v>94.884</v>
      </c>
      <c r="C36" s="22">
        <v>2.5663999999999998</v>
      </c>
      <c r="D36" s="22">
        <v>0.9415</v>
      </c>
      <c r="E36" s="22">
        <v>0.1643</v>
      </c>
      <c r="F36" s="22">
        <v>0.2382</v>
      </c>
      <c r="G36" s="22">
        <v>1.2999999999999999E-3</v>
      </c>
      <c r="H36" s="22">
        <v>6.08E-2</v>
      </c>
      <c r="I36" s="22">
        <v>5.1999999999999998E-2</v>
      </c>
      <c r="J36" s="22">
        <v>7.7200000000000005E-2</v>
      </c>
      <c r="K36" s="22">
        <v>6.4000000000000003E-3</v>
      </c>
      <c r="L36" s="22">
        <v>0.70040000000000002</v>
      </c>
      <c r="M36" s="22">
        <v>0.3075</v>
      </c>
      <c r="N36" s="23">
        <v>0.71350000000000002</v>
      </c>
      <c r="O36" s="26">
        <v>34.782499999999999</v>
      </c>
      <c r="P36" s="27">
        <v>9.6617999999999995</v>
      </c>
      <c r="Q36" s="26">
        <v>38.549399999999999</v>
      </c>
      <c r="R36" s="27">
        <v>10.7082</v>
      </c>
      <c r="S36" s="26">
        <v>50.087200000000003</v>
      </c>
      <c r="T36" s="27">
        <v>13.9131</v>
      </c>
      <c r="U36" s="29">
        <v>6.3</v>
      </c>
      <c r="V36" s="24">
        <v>1.7</v>
      </c>
      <c r="W36" s="24"/>
      <c r="X36" s="24"/>
      <c r="Y36" s="28"/>
      <c r="Z36" s="43">
        <v>470504.09</v>
      </c>
      <c r="AA36" s="48">
        <f t="shared" si="0"/>
        <v>100.00000000000003</v>
      </c>
      <c r="AB36" s="11" t="str">
        <f t="shared" si="1"/>
        <v>ОК</v>
      </c>
      <c r="AC36" s="7"/>
      <c r="AD36" s="7"/>
      <c r="AE36" s="7"/>
    </row>
    <row r="37" spans="1:31" ht="15.6" x14ac:dyDescent="0.3">
      <c r="A37" s="12">
        <v>27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3"/>
      <c r="O37" s="26">
        <v>34.782499999999999</v>
      </c>
      <c r="P37" s="27">
        <v>9.6617999999999995</v>
      </c>
      <c r="Q37" s="26">
        <v>38.549399999999999</v>
      </c>
      <c r="R37" s="27">
        <v>10.7082</v>
      </c>
      <c r="S37" s="26">
        <v>50.087200000000003</v>
      </c>
      <c r="T37" s="27">
        <v>13.9131</v>
      </c>
      <c r="U37" s="29"/>
      <c r="V37" s="24"/>
      <c r="W37" s="24"/>
      <c r="X37" s="24"/>
      <c r="Y37" s="28"/>
      <c r="Z37" s="43">
        <v>482455.35</v>
      </c>
      <c r="AA37" s="48">
        <f t="shared" si="0"/>
        <v>0</v>
      </c>
      <c r="AB37" s="11" t="str">
        <f t="shared" si="1"/>
        <v xml:space="preserve"> </v>
      </c>
      <c r="AC37" s="7"/>
      <c r="AD37" s="7"/>
      <c r="AE37" s="7"/>
    </row>
    <row r="38" spans="1:31" ht="15.6" x14ac:dyDescent="0.3">
      <c r="A38" s="12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3"/>
      <c r="O38" s="26">
        <v>34.782499999999999</v>
      </c>
      <c r="P38" s="27">
        <v>9.6617999999999995</v>
      </c>
      <c r="Q38" s="26">
        <v>38.549399999999999</v>
      </c>
      <c r="R38" s="27">
        <v>10.7082</v>
      </c>
      <c r="S38" s="26">
        <v>50.087200000000003</v>
      </c>
      <c r="T38" s="27">
        <v>13.9131</v>
      </c>
      <c r="U38" s="29"/>
      <c r="V38" s="24"/>
      <c r="W38" s="24"/>
      <c r="X38" s="24"/>
      <c r="Y38" s="28"/>
      <c r="Z38" s="43">
        <v>534126.96</v>
      </c>
      <c r="AA38" s="48">
        <f t="shared" si="0"/>
        <v>0</v>
      </c>
      <c r="AB38" s="11" t="str">
        <f t="shared" si="1"/>
        <v xml:space="preserve"> </v>
      </c>
      <c r="AC38" s="7"/>
      <c r="AD38" s="7"/>
      <c r="AE38" s="7"/>
    </row>
    <row r="39" spans="1:31" ht="15.6" x14ac:dyDescent="0.3">
      <c r="A39" s="12">
        <v>29</v>
      </c>
      <c r="B39" s="22">
        <v>94.761899999999997</v>
      </c>
      <c r="C39" s="22">
        <v>2.7818000000000001</v>
      </c>
      <c r="D39" s="22">
        <v>0.98899999999999999</v>
      </c>
      <c r="E39" s="22">
        <v>0.16650000000000001</v>
      </c>
      <c r="F39" s="22">
        <v>0.2142</v>
      </c>
      <c r="G39" s="22">
        <v>1.4E-3</v>
      </c>
      <c r="H39" s="22">
        <v>4.9200000000000001E-2</v>
      </c>
      <c r="I39" s="22">
        <v>4.0899999999999999E-2</v>
      </c>
      <c r="J39" s="22">
        <v>4.3099999999999999E-2</v>
      </c>
      <c r="K39" s="22">
        <v>6.3E-3</v>
      </c>
      <c r="L39" s="22">
        <v>0.68300000000000005</v>
      </c>
      <c r="M39" s="22">
        <v>0.26269999999999999</v>
      </c>
      <c r="N39" s="23">
        <v>0.71279999999999999</v>
      </c>
      <c r="O39" s="26">
        <v>34.797899999999998</v>
      </c>
      <c r="P39" s="27">
        <v>9.6661000000000001</v>
      </c>
      <c r="Q39" s="26">
        <v>38.549300000000002</v>
      </c>
      <c r="R39" s="27">
        <v>10.7081</v>
      </c>
      <c r="S39" s="26">
        <v>50.111800000000002</v>
      </c>
      <c r="T39" s="27">
        <v>13.9199</v>
      </c>
      <c r="U39" s="29"/>
      <c r="V39" s="24"/>
      <c r="W39" s="24"/>
      <c r="X39" s="24"/>
      <c r="Y39" s="28"/>
      <c r="Z39" s="43">
        <v>554495.24</v>
      </c>
      <c r="AA39" s="48">
        <f t="shared" si="0"/>
        <v>100</v>
      </c>
      <c r="AB39" s="11" t="str">
        <f t="shared" si="1"/>
        <v>ОК</v>
      </c>
      <c r="AC39" s="7"/>
      <c r="AD39" s="7"/>
      <c r="AE39" s="7"/>
    </row>
    <row r="40" spans="1:31" ht="15.6" x14ac:dyDescent="0.3">
      <c r="A40" s="12">
        <v>30</v>
      </c>
      <c r="B40" s="3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33"/>
      <c r="N40" s="23"/>
      <c r="O40" s="26">
        <v>34.797899999999998</v>
      </c>
      <c r="P40" s="27">
        <v>9.6661000000000001</v>
      </c>
      <c r="Q40" s="26">
        <v>38.549300000000002</v>
      </c>
      <c r="R40" s="27">
        <v>10.7081</v>
      </c>
      <c r="S40" s="26">
        <v>50.111800000000002</v>
      </c>
      <c r="T40" s="27">
        <v>13.9199</v>
      </c>
      <c r="U40" s="29"/>
      <c r="V40" s="24"/>
      <c r="W40" s="24"/>
      <c r="X40" s="24"/>
      <c r="Y40" s="28"/>
      <c r="Z40" s="43">
        <v>574157.53</v>
      </c>
      <c r="AA40" s="48">
        <f t="shared" si="0"/>
        <v>0</v>
      </c>
      <c r="AB40" s="11" t="str">
        <f t="shared" si="1"/>
        <v xml:space="preserve"> </v>
      </c>
      <c r="AC40" s="7"/>
      <c r="AD40" s="7"/>
      <c r="AE40" s="7"/>
    </row>
    <row r="41" spans="1:31" ht="16.2" thickBot="1" x14ac:dyDescent="0.35">
      <c r="A41" s="13">
        <v>31</v>
      </c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6"/>
      <c r="N41" s="37"/>
      <c r="O41" s="26">
        <v>34.797899999999998</v>
      </c>
      <c r="P41" s="27">
        <v>9.6661000000000001</v>
      </c>
      <c r="Q41" s="26">
        <v>38.549300000000002</v>
      </c>
      <c r="R41" s="27">
        <v>10.7081</v>
      </c>
      <c r="S41" s="26">
        <v>50.111800000000002</v>
      </c>
      <c r="T41" s="27">
        <v>13.9199</v>
      </c>
      <c r="U41" s="39"/>
      <c r="V41" s="38"/>
      <c r="W41" s="38"/>
      <c r="X41" s="40"/>
      <c r="Y41" s="41"/>
      <c r="Z41" s="50">
        <v>568792.84</v>
      </c>
      <c r="AA41" s="48">
        <f t="shared" si="0"/>
        <v>0</v>
      </c>
      <c r="AB41" s="11" t="str">
        <f t="shared" si="1"/>
        <v xml:space="preserve"> </v>
      </c>
      <c r="AC41" s="7"/>
      <c r="AD41" s="7"/>
      <c r="AE41" s="7"/>
    </row>
    <row r="42" spans="1:31" ht="15" customHeight="1" thickBot="1" x14ac:dyDescent="0.35">
      <c r="A42" s="101" t="s">
        <v>19</v>
      </c>
      <c r="B42" s="101"/>
      <c r="C42" s="101"/>
      <c r="D42" s="101"/>
      <c r="E42" s="101"/>
      <c r="F42" s="101"/>
      <c r="G42" s="101"/>
      <c r="H42" s="102"/>
      <c r="I42" s="103" t="s">
        <v>17</v>
      </c>
      <c r="J42" s="104"/>
      <c r="K42" s="14">
        <v>0</v>
      </c>
      <c r="L42" s="105" t="s">
        <v>18</v>
      </c>
      <c r="M42" s="106"/>
      <c r="N42" s="16">
        <v>0</v>
      </c>
      <c r="O42" s="97">
        <f>SUMPRODUCT(O11:O41,Z11:Z41)/SUM(Z11:Z41)</f>
        <v>34.685872515987185</v>
      </c>
      <c r="P42" s="95">
        <f>SUMPRODUCT(P11:P41,Z11:Z41)/SUM(Z11:Z41)</f>
        <v>13.269949765412957</v>
      </c>
      <c r="Q42" s="97">
        <f>SUMPRODUCT(Q11:Q41,Z11:Z41)/SUM(Z11:Z41)</f>
        <v>38.444737209147618</v>
      </c>
      <c r="R42" s="99">
        <f>SUMPRODUCT(R11:R41,Z11:Z41)/SUM(Z11:Z41)</f>
        <v>10.67908253688576</v>
      </c>
      <c r="S42" s="8"/>
      <c r="T42" s="8"/>
      <c r="U42" s="8"/>
      <c r="V42" s="8"/>
      <c r="W42" s="8"/>
      <c r="X42" s="90" t="s">
        <v>34</v>
      </c>
      <c r="Y42" s="91"/>
      <c r="Z42" s="51">
        <v>16392.494999999999</v>
      </c>
      <c r="AA42" s="10"/>
      <c r="AB42" s="11"/>
      <c r="AC42" s="7"/>
      <c r="AD42" s="7"/>
      <c r="AE42" s="7"/>
    </row>
    <row r="43" spans="1:31" ht="19.5" customHeight="1" thickBot="1" x14ac:dyDescent="0.35">
      <c r="A43" s="3"/>
      <c r="B43" s="4"/>
      <c r="C43" s="4"/>
      <c r="D43" s="4"/>
      <c r="E43" s="4"/>
      <c r="F43" s="4"/>
      <c r="G43" s="4"/>
      <c r="H43" s="92" t="s">
        <v>3</v>
      </c>
      <c r="I43" s="93"/>
      <c r="J43" s="93"/>
      <c r="K43" s="93"/>
      <c r="L43" s="93"/>
      <c r="M43" s="93"/>
      <c r="N43" s="94"/>
      <c r="O43" s="98"/>
      <c r="P43" s="96"/>
      <c r="Q43" s="98"/>
      <c r="R43" s="100"/>
      <c r="S43" s="4"/>
      <c r="T43" s="4"/>
      <c r="U43" s="4"/>
      <c r="V43" s="4"/>
      <c r="W43" s="4"/>
      <c r="X43" s="4"/>
      <c r="Y43" s="4"/>
      <c r="Z43" s="5"/>
    </row>
    <row r="44" spans="1:31" ht="19.2" customHeight="1" x14ac:dyDescent="0.3"/>
    <row r="45" spans="1:31" ht="18" x14ac:dyDescent="0.35">
      <c r="B45" s="45" t="s">
        <v>48</v>
      </c>
      <c r="C45" s="45"/>
      <c r="D45" s="46"/>
      <c r="E45" s="45"/>
      <c r="F45" s="45"/>
      <c r="G45" s="45"/>
      <c r="H45" s="45"/>
      <c r="I45" s="45"/>
      <c r="J45" s="45"/>
      <c r="K45" s="45"/>
      <c r="L45" s="45" t="s">
        <v>49</v>
      </c>
      <c r="M45" s="45"/>
      <c r="N45" s="45"/>
      <c r="O45" s="45"/>
      <c r="P45" s="45"/>
      <c r="Q45" s="45"/>
      <c r="R45" s="45"/>
      <c r="S45" s="46" t="s">
        <v>50</v>
      </c>
      <c r="T45" s="45"/>
      <c r="U45" s="47"/>
    </row>
    <row r="46" spans="1:31" ht="18" x14ac:dyDescent="0.35">
      <c r="B46" s="46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7"/>
    </row>
    <row r="47" spans="1:31" ht="18" x14ac:dyDescent="0.35">
      <c r="B47" s="45" t="s">
        <v>43</v>
      </c>
      <c r="C47" s="45"/>
      <c r="D47" s="45"/>
      <c r="E47" s="46"/>
      <c r="F47" s="45"/>
      <c r="G47" s="45"/>
      <c r="H47" s="45"/>
      <c r="I47" s="45"/>
      <c r="J47" s="45"/>
      <c r="K47" s="45"/>
      <c r="L47" s="45" t="s">
        <v>44</v>
      </c>
      <c r="M47" s="45"/>
      <c r="N47" s="45"/>
      <c r="O47" s="45"/>
      <c r="P47" s="45"/>
      <c r="Q47" s="45"/>
      <c r="R47" s="45"/>
      <c r="S47" s="46" t="s">
        <v>50</v>
      </c>
      <c r="T47" s="45"/>
      <c r="U47" s="47"/>
    </row>
    <row r="48" spans="1:31" ht="18" x14ac:dyDescent="0.35">
      <c r="B48" s="46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7"/>
    </row>
    <row r="49" spans="2:20" ht="18" x14ac:dyDescent="0.35">
      <c r="B49" s="45" t="s">
        <v>46</v>
      </c>
      <c r="C49" s="45"/>
      <c r="D49" s="45"/>
      <c r="E49" s="45"/>
      <c r="F49" s="45"/>
      <c r="G49" s="45"/>
      <c r="H49" s="45"/>
      <c r="I49" s="45"/>
      <c r="J49" s="45"/>
      <c r="K49" s="45"/>
      <c r="L49" s="45" t="s">
        <v>47</v>
      </c>
      <c r="M49" s="45"/>
      <c r="N49" s="45"/>
      <c r="O49" s="45"/>
      <c r="P49" s="45"/>
      <c r="Q49" s="45"/>
      <c r="R49" s="45"/>
      <c r="S49" s="45" t="s">
        <v>50</v>
      </c>
      <c r="T49" s="45"/>
    </row>
    <row r="50" spans="2:20" x14ac:dyDescent="0.3">
      <c r="E50" s="6"/>
      <c r="S50" s="6"/>
    </row>
    <row r="53" spans="2:20" x14ac:dyDescent="0.3">
      <c r="B53" s="1" t="s">
        <v>35</v>
      </c>
    </row>
  </sheetData>
  <mergeCells count="42">
    <mergeCell ref="X42:Y42"/>
    <mergeCell ref="H43:N43"/>
    <mergeCell ref="Q9:Q10"/>
    <mergeCell ref="R9:R10"/>
    <mergeCell ref="S9:S10"/>
    <mergeCell ref="P42:P43"/>
    <mergeCell ref="Q42:Q43"/>
    <mergeCell ref="R42:R43"/>
    <mergeCell ref="T9:T10"/>
    <mergeCell ref="A42:H42"/>
    <mergeCell ref="I42:J42"/>
    <mergeCell ref="L42:M42"/>
    <mergeCell ref="O42:O43"/>
    <mergeCell ref="A7:A10"/>
    <mergeCell ref="I9:I10"/>
    <mergeCell ref="J9:J10"/>
    <mergeCell ref="L9:L10"/>
    <mergeCell ref="I5:Z5"/>
    <mergeCell ref="G9:G10"/>
    <mergeCell ref="B7:M8"/>
    <mergeCell ref="N7:T7"/>
    <mergeCell ref="B9:B10"/>
    <mergeCell ref="C9:C10"/>
    <mergeCell ref="D9:D10"/>
    <mergeCell ref="E9:E10"/>
    <mergeCell ref="F9:F10"/>
    <mergeCell ref="H2:Z2"/>
    <mergeCell ref="H1:Z1"/>
    <mergeCell ref="H3:Y3"/>
    <mergeCell ref="X7:X10"/>
    <mergeCell ref="Y7:Y10"/>
    <mergeCell ref="Z7:Z10"/>
    <mergeCell ref="N8:N10"/>
    <mergeCell ref="W7:W10"/>
    <mergeCell ref="U7:U10"/>
    <mergeCell ref="V7:V10"/>
    <mergeCell ref="H9:H10"/>
    <mergeCell ref="M9:M10"/>
    <mergeCell ref="O9:O10"/>
    <mergeCell ref="P9:P10"/>
    <mergeCell ref="O8:T8"/>
    <mergeCell ref="K9:K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Сапижак Наталья Михайловна</cp:lastModifiedBy>
  <cp:lastPrinted>2016-11-14T10:17:43Z</cp:lastPrinted>
  <dcterms:created xsi:type="dcterms:W3CDTF">2016-10-07T07:24:19Z</dcterms:created>
  <dcterms:modified xsi:type="dcterms:W3CDTF">2017-01-06T09:32:55Z</dcterms:modified>
</cp:coreProperties>
</file>