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240" windowHeight="11310"/>
  </bookViews>
  <sheets>
    <sheet name="05-4" sheetId="1" r:id="rId1"/>
  </sheets>
  <externalReferences>
    <externalReference r:id="rId2"/>
  </externalReferences>
  <definedNames>
    <definedName name="_xlnm.Print_Area" localSheetId="0">'05-4'!$A$1:$AC$54</definedName>
  </definedNames>
  <calcPr calcId="145621"/>
</workbook>
</file>

<file path=xl/calcChain.xml><?xml version="1.0" encoding="utf-8"?>
<calcChain xmlns="http://schemas.openxmlformats.org/spreadsheetml/2006/main">
  <c r="T47" i="1" l="1"/>
  <c r="S47" i="1"/>
  <c r="R47" i="1"/>
  <c r="Q47" i="1"/>
  <c r="P47" i="1"/>
  <c r="O47" i="1"/>
  <c r="AC46" i="1"/>
  <c r="AB47" i="1" s="1"/>
  <c r="AB49" i="1" s="1"/>
  <c r="O10" i="1"/>
  <c r="J10" i="1"/>
  <c r="W6" i="1"/>
  <c r="AE47" i="1" l="1"/>
</calcChain>
</file>

<file path=xl/sharedStrings.xml><?xml version="1.0" encoding="utf-8"?>
<sst xmlns="http://schemas.openxmlformats.org/spreadsheetml/2006/main" count="74" uniqueCount="74">
  <si>
    <t xml:space="preserve">Вимірювальна хіміко - аналітична лабораторія </t>
  </si>
  <si>
    <t>Публічне акціонерне товариство " У К Р Т Р А Н С Г А З "</t>
  </si>
  <si>
    <t>Маршрут № 3</t>
  </si>
  <si>
    <t xml:space="preserve">Свідоцтво про атестацію № 033/14  </t>
  </si>
  <si>
    <t xml:space="preserve">Філія  У М Г " К И Ї В Т Р А Н С Г А З " </t>
  </si>
  <si>
    <t>дійсне  до 12 березня 2019 р.</t>
  </si>
  <si>
    <t xml:space="preserve">Б е р д и ч і в с ь к е   Л В У   М Г  </t>
  </si>
  <si>
    <r>
      <t>ПАСПОРТ</t>
    </r>
    <r>
      <rPr>
        <i/>
        <sz val="14"/>
        <rFont val="Times New Roman"/>
        <family val="1"/>
        <charset val="204"/>
      </rPr>
      <t xml:space="preserve"> ФІЗИКО-ХІМІЧНИХ ПОКАЗНИКІВ </t>
    </r>
    <r>
      <rPr>
        <b/>
        <i/>
        <sz val="14"/>
        <rFont val="Times New Roman"/>
        <family val="1"/>
        <charset val="204"/>
      </rPr>
      <t xml:space="preserve">ПРИРОДНОГО ГАЗУ № </t>
    </r>
  </si>
  <si>
    <r>
      <rPr>
        <sz val="11"/>
        <rFont val="Times New Roman"/>
        <family val="1"/>
        <charset val="204"/>
      </rPr>
      <t xml:space="preserve">переданого ПАТ "УКРТРАНСГАЗ", філія УМГ "КИЇВТРАНСГАЗ", Бердичівським ЛВУ МГ  та принятого </t>
    </r>
    <r>
      <rPr>
        <sz val="11"/>
        <color rgb="FFFF0000"/>
        <rFont val="Times New Roman"/>
        <family val="1"/>
        <charset val="204"/>
      </rPr>
      <t>ПАТ "Коростишів"</t>
    </r>
  </si>
  <si>
    <t>з газопроводу Дашава-Київ (ДК)</t>
  </si>
  <si>
    <t xml:space="preserve">(ГРС Коростишів, ГРС Студениці)   </t>
  </si>
  <si>
    <t>ЗА ПЕРІОД  з</t>
  </si>
  <si>
    <t>по</t>
  </si>
  <si>
    <t>Дата</t>
  </si>
  <si>
    <r>
      <t xml:space="preserve">Компонентний  склад, </t>
    </r>
    <r>
      <rPr>
        <b/>
        <sz val="9"/>
        <rFont val="Times New Roman"/>
        <family val="1"/>
        <charset val="204"/>
      </rPr>
      <t>% мол</t>
    </r>
    <r>
      <rPr>
        <sz val="9"/>
        <rFont val="Times New Roman"/>
        <family val="1"/>
        <charset val="204"/>
      </rPr>
      <t xml:space="preserve">. </t>
    </r>
  </si>
  <si>
    <t>Фізико-хімічні показники газу обчислені на основі компонентного складу</t>
  </si>
  <si>
    <t>Температура точки роси</t>
  </si>
  <si>
    <r>
      <t>маса механічних домішок, мг/м</t>
    </r>
    <r>
      <rPr>
        <vertAlign val="superscript"/>
        <sz val="8"/>
        <rFont val="Times New Roman"/>
        <family val="1"/>
        <charset val="204"/>
      </rPr>
      <t>3</t>
    </r>
  </si>
  <si>
    <r>
      <t>масова конц. меркаптанової сірки, мг/м</t>
    </r>
    <r>
      <rPr>
        <vertAlign val="superscript"/>
        <sz val="8"/>
        <rFont val="Times New Roman"/>
        <family val="1"/>
        <charset val="204"/>
      </rPr>
      <t>3</t>
    </r>
  </si>
  <si>
    <r>
      <t>масова конц. сірководню, мг/м</t>
    </r>
    <r>
      <rPr>
        <vertAlign val="superscript"/>
        <sz val="8"/>
        <rFont val="Times New Roman"/>
        <family val="1"/>
        <charset val="204"/>
      </rPr>
      <t>3</t>
    </r>
  </si>
  <si>
    <r>
      <t>обсяг газу за добу, тис.м</t>
    </r>
    <r>
      <rPr>
        <vertAlign val="superscript"/>
        <sz val="8"/>
        <rFont val="Times New Roman"/>
        <family val="1"/>
        <charset val="204"/>
      </rPr>
      <t>3</t>
    </r>
  </si>
  <si>
    <t>Метан</t>
  </si>
  <si>
    <t>Етан</t>
  </si>
  <si>
    <t>Пропан</t>
  </si>
  <si>
    <t>І- -бутан</t>
  </si>
  <si>
    <t>Н-бутан</t>
  </si>
  <si>
    <t>Нео-пентан</t>
  </si>
  <si>
    <t>І- пентан</t>
  </si>
  <si>
    <t>Н-пентан</t>
  </si>
  <si>
    <r>
      <t xml:space="preserve">Гексани </t>
    </r>
    <r>
      <rPr>
        <vertAlign val="subscript"/>
        <sz val="9"/>
        <rFont val="Times New Roman"/>
        <family val="1"/>
        <charset val="204"/>
      </rPr>
      <t>+вищі</t>
    </r>
  </si>
  <si>
    <t>Кисень</t>
  </si>
  <si>
    <t>Азот</t>
  </si>
  <si>
    <t xml:space="preserve">Діоксид вуглецю </t>
  </si>
  <si>
    <r>
      <t>Густина абсолютна, кг/м</t>
    </r>
    <r>
      <rPr>
        <vertAlign val="superscript"/>
        <sz val="9"/>
        <rFont val="Times New Roman"/>
        <family val="1"/>
        <charset val="204"/>
      </rPr>
      <t>3</t>
    </r>
  </si>
  <si>
    <t>Теплота згорання</t>
  </si>
  <si>
    <t>Число Воббе</t>
  </si>
  <si>
    <r>
      <t>Q</t>
    </r>
    <r>
      <rPr>
        <b/>
        <vertAlign val="subscript"/>
        <sz val="9"/>
        <rFont val="Times New Roman"/>
        <family val="1"/>
        <charset val="204"/>
      </rPr>
      <t>(нижчя)</t>
    </r>
    <r>
      <rPr>
        <sz val="9"/>
        <rFont val="Times New Roman"/>
        <family val="1"/>
        <charset val="204"/>
      </rPr>
      <t>, ккал/м</t>
    </r>
    <r>
      <rPr>
        <vertAlign val="superscript"/>
        <sz val="9"/>
        <rFont val="Times New Roman"/>
        <family val="1"/>
        <charset val="204"/>
      </rPr>
      <t>3</t>
    </r>
  </si>
  <si>
    <r>
      <t>Q</t>
    </r>
    <r>
      <rPr>
        <b/>
        <vertAlign val="subscript"/>
        <sz val="9"/>
        <rFont val="Times New Roman"/>
        <family val="1"/>
        <charset val="204"/>
      </rPr>
      <t>(нижчя)</t>
    </r>
    <r>
      <rPr>
        <sz val="9"/>
        <rFont val="Times New Roman"/>
        <family val="1"/>
        <charset val="204"/>
      </rPr>
      <t xml:space="preserve">, </t>
    </r>
    <r>
      <rPr>
        <sz val="8"/>
        <rFont val="Times New Roman"/>
        <family val="1"/>
        <charset val="204"/>
      </rPr>
      <t>МДж</t>
    </r>
    <r>
      <rPr>
        <sz val="9"/>
        <rFont val="Times New Roman"/>
        <family val="1"/>
        <charset val="204"/>
      </rPr>
      <t>/м</t>
    </r>
    <r>
      <rPr>
        <vertAlign val="superscript"/>
        <sz val="8"/>
        <rFont val="Times New Roman"/>
        <family val="1"/>
        <charset val="204"/>
      </rPr>
      <t>3</t>
    </r>
  </si>
  <si>
    <r>
      <t>Q</t>
    </r>
    <r>
      <rPr>
        <b/>
        <vertAlign val="subscript"/>
        <sz val="9"/>
        <rFont val="Times New Roman"/>
        <family val="1"/>
        <charset val="204"/>
      </rPr>
      <t>(нижчя)</t>
    </r>
    <r>
      <rPr>
        <sz val="9"/>
        <rFont val="Times New Roman"/>
        <family val="1"/>
        <charset val="204"/>
      </rPr>
      <t xml:space="preserve">, </t>
    </r>
    <r>
      <rPr>
        <sz val="8"/>
        <rFont val="Times New Roman"/>
        <family val="1"/>
        <charset val="204"/>
      </rPr>
      <t>кВт*год</t>
    </r>
    <r>
      <rPr>
        <sz val="9"/>
        <rFont val="Times New Roman"/>
        <family val="1"/>
        <charset val="204"/>
      </rPr>
      <t>/м</t>
    </r>
    <r>
      <rPr>
        <vertAlign val="superscript"/>
        <sz val="8"/>
        <rFont val="Times New Roman"/>
        <family val="1"/>
        <charset val="204"/>
      </rPr>
      <t>3</t>
    </r>
  </si>
  <si>
    <r>
      <t>Q</t>
    </r>
    <r>
      <rPr>
        <b/>
        <vertAlign val="subscript"/>
        <sz val="9"/>
        <rFont val="Times New Roman"/>
        <family val="1"/>
        <charset val="204"/>
      </rPr>
      <t>(вище)</t>
    </r>
    <r>
      <rPr>
        <sz val="9"/>
        <rFont val="Times New Roman"/>
        <family val="1"/>
        <charset val="204"/>
      </rPr>
      <t>, ккал/м</t>
    </r>
    <r>
      <rPr>
        <vertAlign val="superscript"/>
        <sz val="9"/>
        <rFont val="Times New Roman"/>
        <family val="1"/>
        <charset val="204"/>
      </rPr>
      <t>3</t>
    </r>
  </si>
  <si>
    <r>
      <t>Q</t>
    </r>
    <r>
      <rPr>
        <b/>
        <vertAlign val="subscript"/>
        <sz val="9"/>
        <rFont val="Times New Roman"/>
        <family val="1"/>
        <charset val="204"/>
      </rPr>
      <t>(вище)</t>
    </r>
    <r>
      <rPr>
        <sz val="9"/>
        <rFont val="Times New Roman"/>
        <family val="1"/>
        <charset val="204"/>
      </rPr>
      <t xml:space="preserve">, </t>
    </r>
    <r>
      <rPr>
        <sz val="8"/>
        <rFont val="Times New Roman"/>
        <family val="1"/>
        <charset val="204"/>
      </rPr>
      <t>МДж</t>
    </r>
    <r>
      <rPr>
        <sz val="9"/>
        <rFont val="Times New Roman"/>
        <family val="1"/>
        <charset val="204"/>
      </rPr>
      <t>/м</t>
    </r>
    <r>
      <rPr>
        <vertAlign val="superscript"/>
        <sz val="8"/>
        <rFont val="Times New Roman"/>
        <family val="1"/>
        <charset val="204"/>
      </rPr>
      <t>3</t>
    </r>
  </si>
  <si>
    <r>
      <t>Q</t>
    </r>
    <r>
      <rPr>
        <b/>
        <vertAlign val="subscript"/>
        <sz val="9"/>
        <rFont val="Times New Roman"/>
        <family val="1"/>
        <charset val="204"/>
      </rPr>
      <t>(вище)</t>
    </r>
    <r>
      <rPr>
        <sz val="9"/>
        <rFont val="Times New Roman"/>
        <family val="1"/>
        <charset val="204"/>
      </rPr>
      <t xml:space="preserve">, </t>
    </r>
    <r>
      <rPr>
        <sz val="8"/>
        <rFont val="Times New Roman"/>
        <family val="1"/>
        <charset val="204"/>
      </rPr>
      <t>кВт*год</t>
    </r>
    <r>
      <rPr>
        <sz val="9"/>
        <rFont val="Times New Roman"/>
        <family val="1"/>
        <charset val="204"/>
      </rPr>
      <t>/м</t>
    </r>
    <r>
      <rPr>
        <vertAlign val="superscript"/>
        <sz val="8"/>
        <rFont val="Times New Roman"/>
        <family val="1"/>
        <charset val="204"/>
      </rPr>
      <t>3</t>
    </r>
  </si>
  <si>
    <r>
      <t>W</t>
    </r>
    <r>
      <rPr>
        <b/>
        <vertAlign val="subscript"/>
        <sz val="8"/>
        <rFont val="Times New Roman"/>
        <family val="1"/>
        <charset val="204"/>
      </rPr>
      <t>(вище)</t>
    </r>
    <r>
      <rPr>
        <vertAlign val="subscript"/>
        <sz val="8"/>
        <rFont val="Times New Roman"/>
        <family val="1"/>
        <charset val="204"/>
      </rPr>
      <t xml:space="preserve">,     </t>
    </r>
    <r>
      <rPr>
        <sz val="8"/>
        <rFont val="Times New Roman"/>
        <family val="1"/>
        <charset val="204"/>
      </rPr>
      <t>ккал/м</t>
    </r>
    <r>
      <rPr>
        <vertAlign val="superscript"/>
        <sz val="8"/>
        <rFont val="Times New Roman"/>
        <family val="1"/>
        <charset val="204"/>
      </rPr>
      <t>3</t>
    </r>
  </si>
  <si>
    <r>
      <t>W</t>
    </r>
    <r>
      <rPr>
        <b/>
        <vertAlign val="subscript"/>
        <sz val="8"/>
        <rFont val="Times New Roman"/>
        <family val="1"/>
        <charset val="204"/>
      </rPr>
      <t>(вище)</t>
    </r>
    <r>
      <rPr>
        <vertAlign val="subscript"/>
        <sz val="8"/>
        <rFont val="Times New Roman"/>
        <family val="1"/>
        <charset val="204"/>
      </rPr>
      <t xml:space="preserve">, </t>
    </r>
    <r>
      <rPr>
        <sz val="8"/>
        <rFont val="Times New Roman"/>
        <family val="1"/>
        <charset val="204"/>
      </rPr>
      <t>МДж/м</t>
    </r>
    <r>
      <rPr>
        <vertAlign val="superscript"/>
        <sz val="8"/>
        <rFont val="Times New Roman"/>
        <family val="1"/>
        <charset val="204"/>
      </rPr>
      <t>3</t>
    </r>
  </si>
  <si>
    <r>
      <t>W</t>
    </r>
    <r>
      <rPr>
        <b/>
        <vertAlign val="subscript"/>
        <sz val="8"/>
        <rFont val="Times New Roman"/>
        <family val="1"/>
        <charset val="204"/>
      </rPr>
      <t>(вище)</t>
    </r>
    <r>
      <rPr>
        <vertAlign val="subscript"/>
        <sz val="8"/>
        <rFont val="Times New Roman"/>
        <family val="1"/>
        <charset val="204"/>
      </rPr>
      <t xml:space="preserve">, </t>
    </r>
    <r>
      <rPr>
        <sz val="8"/>
        <rFont val="Times New Roman"/>
        <family val="1"/>
        <charset val="204"/>
      </rPr>
      <t>кВт*год/м</t>
    </r>
    <r>
      <rPr>
        <vertAlign val="superscript"/>
        <sz val="8"/>
        <rFont val="Times New Roman"/>
        <family val="1"/>
        <charset val="204"/>
      </rPr>
      <t>3</t>
    </r>
  </si>
  <si>
    <t>по волозі,ºС (Р=3,92МПа)</t>
  </si>
  <si>
    <t>по вуглеводням,ºС</t>
  </si>
  <si>
    <r>
      <t>СН</t>
    </r>
    <r>
      <rPr>
        <vertAlign val="subscript"/>
        <sz val="8"/>
        <rFont val="Times New Roman"/>
        <family val="1"/>
        <charset val="204"/>
      </rPr>
      <t>4</t>
    </r>
  </si>
  <si>
    <r>
      <t>С</t>
    </r>
    <r>
      <rPr>
        <vertAlign val="sub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>Н</t>
    </r>
    <r>
      <rPr>
        <vertAlign val="subscript"/>
        <sz val="8"/>
        <rFont val="Times New Roman"/>
        <family val="1"/>
        <charset val="204"/>
      </rPr>
      <t>6</t>
    </r>
  </si>
  <si>
    <r>
      <t>С</t>
    </r>
    <r>
      <rPr>
        <vertAlign val="subscript"/>
        <sz val="8"/>
        <rFont val="Times New Roman"/>
        <family val="1"/>
        <charset val="204"/>
      </rPr>
      <t>3</t>
    </r>
    <r>
      <rPr>
        <sz val="8"/>
        <rFont val="Times New Roman"/>
        <family val="1"/>
        <charset val="204"/>
      </rPr>
      <t>Н</t>
    </r>
    <r>
      <rPr>
        <vertAlign val="subscript"/>
        <sz val="8"/>
        <rFont val="Times New Roman"/>
        <family val="1"/>
        <charset val="204"/>
      </rPr>
      <t>8</t>
    </r>
  </si>
  <si>
    <r>
      <t>і-С</t>
    </r>
    <r>
      <rPr>
        <vertAlign val="subscript"/>
        <sz val="8"/>
        <rFont val="Times New Roman"/>
        <family val="1"/>
        <charset val="204"/>
      </rPr>
      <t>4</t>
    </r>
    <r>
      <rPr>
        <sz val="8"/>
        <rFont val="Times New Roman"/>
        <family val="1"/>
        <charset val="204"/>
      </rPr>
      <t>Н</t>
    </r>
    <r>
      <rPr>
        <vertAlign val="subscript"/>
        <sz val="8"/>
        <rFont val="Times New Roman"/>
        <family val="1"/>
        <charset val="204"/>
      </rPr>
      <t>10</t>
    </r>
    <r>
      <rPr>
        <sz val="11"/>
        <color theme="1"/>
        <rFont val="Times New Roman"/>
        <family val="2"/>
        <charset val="204"/>
      </rPr>
      <t/>
    </r>
  </si>
  <si>
    <r>
      <t>n-С</t>
    </r>
    <r>
      <rPr>
        <vertAlign val="subscript"/>
        <sz val="8"/>
        <rFont val="Times New Roman"/>
        <family val="1"/>
        <charset val="204"/>
      </rPr>
      <t>4</t>
    </r>
    <r>
      <rPr>
        <sz val="8"/>
        <rFont val="Times New Roman"/>
        <family val="1"/>
        <charset val="204"/>
      </rPr>
      <t>Н</t>
    </r>
    <r>
      <rPr>
        <vertAlign val="subscript"/>
        <sz val="8"/>
        <rFont val="Times New Roman"/>
        <family val="1"/>
        <charset val="204"/>
      </rPr>
      <t>10</t>
    </r>
  </si>
  <si>
    <r>
      <rPr>
        <sz val="6"/>
        <rFont val="Times New Roman"/>
        <family val="1"/>
        <charset val="204"/>
      </rPr>
      <t>neo</t>
    </r>
    <r>
      <rPr>
        <sz val="7"/>
        <rFont val="Times New Roman"/>
        <family val="1"/>
        <charset val="204"/>
      </rPr>
      <t>-С</t>
    </r>
    <r>
      <rPr>
        <vertAlign val="subscript"/>
        <sz val="7"/>
        <rFont val="Times New Roman"/>
        <family val="1"/>
        <charset val="204"/>
      </rPr>
      <t>5</t>
    </r>
    <r>
      <rPr>
        <sz val="7"/>
        <rFont val="Times New Roman"/>
        <family val="1"/>
        <charset val="204"/>
      </rPr>
      <t>Н</t>
    </r>
    <r>
      <rPr>
        <vertAlign val="subscript"/>
        <sz val="7"/>
        <rFont val="Times New Roman"/>
        <family val="1"/>
        <charset val="204"/>
      </rPr>
      <t>12</t>
    </r>
  </si>
  <si>
    <r>
      <t>i-С</t>
    </r>
    <r>
      <rPr>
        <vertAlign val="subscript"/>
        <sz val="8"/>
        <rFont val="Times New Roman"/>
        <family val="1"/>
        <charset val="204"/>
      </rPr>
      <t>5</t>
    </r>
    <r>
      <rPr>
        <sz val="8"/>
        <rFont val="Times New Roman"/>
        <family val="1"/>
        <charset val="204"/>
      </rPr>
      <t>Н</t>
    </r>
    <r>
      <rPr>
        <vertAlign val="subscript"/>
        <sz val="8"/>
        <rFont val="Times New Roman"/>
        <family val="1"/>
        <charset val="204"/>
      </rPr>
      <t>12</t>
    </r>
  </si>
  <si>
    <r>
      <t>n-С</t>
    </r>
    <r>
      <rPr>
        <vertAlign val="subscript"/>
        <sz val="8"/>
        <rFont val="Times New Roman"/>
        <family val="1"/>
        <charset val="204"/>
      </rPr>
      <t>5</t>
    </r>
    <r>
      <rPr>
        <sz val="8"/>
        <rFont val="Times New Roman"/>
        <family val="1"/>
        <charset val="204"/>
      </rPr>
      <t>Н</t>
    </r>
    <r>
      <rPr>
        <vertAlign val="subscript"/>
        <sz val="8"/>
        <rFont val="Times New Roman"/>
        <family val="1"/>
        <charset val="204"/>
      </rPr>
      <t>12</t>
    </r>
  </si>
  <si>
    <r>
      <t>С</t>
    </r>
    <r>
      <rPr>
        <vertAlign val="subscript"/>
        <sz val="8"/>
        <rFont val="Times New Roman"/>
        <family val="1"/>
        <charset val="204"/>
      </rPr>
      <t>6</t>
    </r>
    <r>
      <rPr>
        <sz val="8"/>
        <rFont val="Times New Roman"/>
        <family val="1"/>
        <charset val="204"/>
      </rPr>
      <t>Н</t>
    </r>
    <r>
      <rPr>
        <vertAlign val="subscript"/>
        <sz val="8"/>
        <rFont val="Times New Roman"/>
        <family val="1"/>
        <charset val="204"/>
      </rPr>
      <t>14</t>
    </r>
    <r>
      <rPr>
        <vertAlign val="subscript"/>
        <sz val="6"/>
        <rFont val="Times New Roman"/>
        <family val="1"/>
        <charset val="204"/>
      </rPr>
      <t>+вищ</t>
    </r>
    <r>
      <rPr>
        <vertAlign val="subscript"/>
        <sz val="8"/>
        <rFont val="Times New Roman"/>
        <family val="1"/>
        <charset val="204"/>
      </rPr>
      <t>.</t>
    </r>
  </si>
  <si>
    <r>
      <t>О</t>
    </r>
    <r>
      <rPr>
        <vertAlign val="subscript"/>
        <sz val="8"/>
        <rFont val="Times New Roman"/>
        <family val="1"/>
        <charset val="204"/>
      </rPr>
      <t>2</t>
    </r>
  </si>
  <si>
    <r>
      <t>N</t>
    </r>
    <r>
      <rPr>
        <vertAlign val="subscript"/>
        <sz val="8"/>
        <rFont val="Times New Roman"/>
        <family val="1"/>
        <charset val="204"/>
      </rPr>
      <t>2</t>
    </r>
  </si>
  <si>
    <r>
      <t>СO</t>
    </r>
    <r>
      <rPr>
        <vertAlign val="subscript"/>
        <sz val="8"/>
        <rFont val="Times New Roman"/>
        <family val="1"/>
        <charset val="204"/>
      </rPr>
      <t>2</t>
    </r>
    <r>
      <rPr>
        <sz val="11"/>
        <color theme="1"/>
        <rFont val="Times New Roman"/>
        <family val="2"/>
        <charset val="204"/>
      </rPr>
      <t/>
    </r>
  </si>
  <si>
    <t>при 20/25ºС; 101,325кПа</t>
  </si>
  <si>
    <t>відс.</t>
  </si>
  <si>
    <t>&lt;0,02</t>
  </si>
  <si>
    <t>&lt;0,01</t>
  </si>
  <si>
    <t>Середньозважене значення теплоти згорання:</t>
  </si>
  <si>
    <r>
      <t>Oбсяг газу за місяць  тис.м</t>
    </r>
    <r>
      <rPr>
        <i/>
        <vertAlign val="superscript"/>
        <sz val="9"/>
        <color rgb="FFFF0000"/>
        <rFont val="Times New Roman"/>
        <family val="1"/>
        <charset val="204"/>
      </rPr>
      <t>3</t>
    </r>
  </si>
  <si>
    <r>
      <t>Oбсяг газу за місяць на ВТВ, тис.м</t>
    </r>
    <r>
      <rPr>
        <i/>
        <vertAlign val="superscript"/>
        <sz val="9"/>
        <color rgb="FFFF0000"/>
        <rFont val="Times New Roman"/>
        <family val="1"/>
        <charset val="204"/>
      </rPr>
      <t>3</t>
    </r>
  </si>
  <si>
    <t xml:space="preserve">ВТВ НАДАСТЬ МАРЧЕВСЬКИЙ </t>
  </si>
  <si>
    <r>
      <t>Oбсяг газу за місяць ,без урахуванням ВТВ, тис.м</t>
    </r>
    <r>
      <rPr>
        <b/>
        <i/>
        <vertAlign val="superscript"/>
        <sz val="9"/>
        <color rgb="FFFF0000"/>
        <rFont val="Times New Roman"/>
        <family val="1"/>
        <charset val="204"/>
      </rPr>
      <t>3</t>
    </r>
  </si>
  <si>
    <t>Начальник Бердичівського ЛВУМГ</t>
  </si>
  <si>
    <t>Лохман В.В.</t>
  </si>
  <si>
    <t>В.о.завідувача ВХАЛ</t>
  </si>
  <si>
    <t>Лохман О.Л.</t>
  </si>
  <si>
    <t>Начальник служби ГВ та М</t>
  </si>
  <si>
    <t>Власов Д.І.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</si>
</sst>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FC22]d\ mmmm\ yyyy&quot; р.&quot;;@"/>
    <numFmt numFmtId="165" formatCode="0.000"/>
    <numFmt numFmtId="166" formatCode="dd/mm/yy;@"/>
    <numFmt numFmtId="167" formatCode="0.0000"/>
    <numFmt numFmtId="168" formatCode="0.0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i/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 tint="0.499984740745262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sz val="12"/>
      <color theme="1" tint="0.499984740745262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color theme="1" tint="0.49998474074526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B050"/>
      <name val="Times New Roman"/>
      <family val="1"/>
      <charset val="204"/>
    </font>
    <font>
      <sz val="7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vertAlign val="subscript"/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vertAlign val="subscript"/>
      <sz val="9"/>
      <name val="Times New Roman"/>
      <family val="1"/>
      <charset val="204"/>
    </font>
    <font>
      <b/>
      <vertAlign val="subscript"/>
      <sz val="8"/>
      <name val="Times New Roman"/>
      <family val="1"/>
      <charset val="204"/>
    </font>
    <font>
      <vertAlign val="subscript"/>
      <sz val="8"/>
      <name val="Times New Roman"/>
      <family val="1"/>
      <charset val="204"/>
    </font>
    <font>
      <sz val="6"/>
      <name val="Times New Roman"/>
      <family val="1"/>
      <charset val="204"/>
    </font>
    <font>
      <vertAlign val="subscript"/>
      <sz val="7"/>
      <name val="Times New Roman"/>
      <family val="1"/>
      <charset val="204"/>
    </font>
    <font>
      <vertAlign val="subscript"/>
      <sz val="6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name val="Arial Cyr"/>
      <family val="2"/>
      <charset val="204"/>
    </font>
    <font>
      <b/>
      <i/>
      <sz val="10"/>
      <name val="Times New Roman"/>
      <family val="1"/>
      <charset val="204"/>
    </font>
    <font>
      <i/>
      <sz val="9"/>
      <color rgb="FFFF0000"/>
      <name val="Times New Roman"/>
      <family val="1"/>
      <charset val="204"/>
    </font>
    <font>
      <i/>
      <vertAlign val="superscript"/>
      <sz val="9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9"/>
      <color rgb="FFFF0000"/>
      <name val="Times New Roman"/>
      <family val="1"/>
      <charset val="204"/>
    </font>
    <font>
      <b/>
      <i/>
      <vertAlign val="superscript"/>
      <sz val="9"/>
      <color rgb="FFFF0000"/>
      <name val="Times New Roman"/>
      <family val="1"/>
      <charset val="204"/>
    </font>
    <font>
      <sz val="11"/>
      <color theme="0" tint="-0.499984740745262"/>
      <name val="Calibri"/>
      <family val="2"/>
      <charset val="204"/>
      <scheme val="minor"/>
    </font>
    <font>
      <sz val="12"/>
      <color theme="0" tint="-0.499984740745262"/>
      <name val="Times New Roman"/>
      <family val="1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 Cyr"/>
      <charset val="204"/>
    </font>
    <font>
      <sz val="10"/>
      <name val="Helv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44" fillId="0" borderId="0"/>
    <xf numFmtId="0" fontId="45" fillId="0" borderId="0"/>
    <xf numFmtId="0" fontId="45" fillId="0" borderId="0"/>
    <xf numFmtId="0" fontId="46" fillId="0" borderId="0"/>
    <xf numFmtId="0" fontId="47" fillId="0" borderId="0"/>
    <xf numFmtId="0" fontId="2" fillId="0" borderId="0"/>
    <xf numFmtId="0" fontId="48" fillId="0" borderId="0"/>
    <xf numFmtId="0" fontId="44" fillId="0" borderId="0"/>
    <xf numFmtId="0" fontId="44" fillId="0" borderId="0"/>
  </cellStyleXfs>
  <cellXfs count="86">
    <xf numFmtId="0" fontId="0" fillId="0" borderId="0" xfId="0"/>
    <xf numFmtId="0" fontId="3" fillId="0" borderId="0" xfId="1" applyFont="1" applyBorder="1" applyAlignment="1">
      <alignment horizontal="left" vertical="center"/>
    </xf>
    <xf numFmtId="0" fontId="4" fillId="0" borderId="0" xfId="1" applyFont="1" applyAlignment="1"/>
    <xf numFmtId="0" fontId="4" fillId="0" borderId="0" xfId="1" applyFont="1" applyAlignment="1">
      <alignment horizontal="center"/>
    </xf>
    <xf numFmtId="0" fontId="5" fillId="0" borderId="0" xfId="1" applyFont="1" applyBorder="1" applyAlignment="1">
      <alignment horizontal="center"/>
    </xf>
    <xf numFmtId="0" fontId="2" fillId="0" borderId="0" xfId="1"/>
    <xf numFmtId="0" fontId="6" fillId="0" borderId="0" xfId="1" applyFont="1"/>
    <xf numFmtId="0" fontId="3" fillId="0" borderId="0" xfId="1" applyFont="1" applyBorder="1" applyAlignment="1">
      <alignment horizontal="right" vertical="center"/>
    </xf>
    <xf numFmtId="0" fontId="7" fillId="0" borderId="0" xfId="1" applyFont="1"/>
    <xf numFmtId="0" fontId="8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7" fillId="0" borderId="0" xfId="1" applyFont="1" applyBorder="1"/>
    <xf numFmtId="164" fontId="9" fillId="0" borderId="0" xfId="1" applyNumberFormat="1" applyFont="1" applyBorder="1" applyAlignment="1"/>
    <xf numFmtId="0" fontId="9" fillId="0" borderId="0" xfId="1" applyFont="1" applyBorder="1"/>
    <xf numFmtId="0" fontId="10" fillId="0" borderId="0" xfId="1" applyFont="1" applyBorder="1" applyAlignment="1">
      <alignment horizontal="right" vertical="center"/>
    </xf>
    <xf numFmtId="0" fontId="10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3" fillId="0" borderId="0" xfId="1" applyFont="1" applyBorder="1" applyAlignment="1">
      <alignment horizontal="center" vertical="center" wrapText="1"/>
    </xf>
    <xf numFmtId="0" fontId="15" fillId="0" borderId="0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164" fontId="17" fillId="0" borderId="1" xfId="1" applyNumberFormat="1" applyFont="1" applyBorder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18" fillId="0" borderId="2" xfId="1" applyFont="1" applyBorder="1" applyAlignment="1">
      <alignment horizontal="center" vertical="center" textRotation="90" wrapText="1"/>
    </xf>
    <xf numFmtId="0" fontId="18" fillId="0" borderId="2" xfId="1" applyFont="1" applyBorder="1" applyAlignment="1">
      <alignment horizontal="center" vertical="center" wrapText="1"/>
    </xf>
    <xf numFmtId="0" fontId="18" fillId="0" borderId="3" xfId="1" applyFont="1" applyBorder="1" applyAlignment="1">
      <alignment horizontal="center" vertical="center" wrapText="1"/>
    </xf>
    <xf numFmtId="0" fontId="18" fillId="0" borderId="4" xfId="1" applyFont="1" applyBorder="1" applyAlignment="1">
      <alignment horizontal="center" vertical="center" wrapText="1"/>
    </xf>
    <xf numFmtId="0" fontId="18" fillId="0" borderId="5" xfId="1" applyFont="1" applyBorder="1" applyAlignment="1">
      <alignment horizontal="center" vertical="center" wrapText="1"/>
    </xf>
    <xf numFmtId="0" fontId="18" fillId="0" borderId="6" xfId="1" applyFont="1" applyBorder="1" applyAlignment="1">
      <alignment horizontal="center" vertical="center" wrapText="1"/>
    </xf>
    <xf numFmtId="0" fontId="18" fillId="0" borderId="7" xfId="1" applyFont="1" applyBorder="1" applyAlignment="1">
      <alignment horizontal="center" vertical="center" wrapText="1"/>
    </xf>
    <xf numFmtId="0" fontId="20" fillId="0" borderId="2" xfId="1" applyFont="1" applyBorder="1" applyAlignment="1">
      <alignment horizontal="center" vertical="center" textRotation="90" wrapText="1"/>
    </xf>
    <xf numFmtId="165" fontId="20" fillId="0" borderId="2" xfId="1" applyNumberFormat="1" applyFont="1" applyBorder="1" applyAlignment="1">
      <alignment horizontal="center" vertical="center" textRotation="90" wrapText="1"/>
    </xf>
    <xf numFmtId="0" fontId="18" fillId="0" borderId="8" xfId="1" applyFont="1" applyBorder="1" applyAlignment="1">
      <alignment horizontal="center" vertical="center" textRotation="90" wrapText="1"/>
    </xf>
    <xf numFmtId="0" fontId="18" fillId="0" borderId="6" xfId="1" applyFont="1" applyBorder="1" applyAlignment="1">
      <alignment horizontal="center" vertical="center" textRotation="90" wrapText="1"/>
    </xf>
    <xf numFmtId="0" fontId="18" fillId="0" borderId="9" xfId="1" applyFont="1" applyBorder="1" applyAlignment="1">
      <alignment horizontal="center" vertical="center" wrapText="1"/>
    </xf>
    <xf numFmtId="0" fontId="18" fillId="0" borderId="10" xfId="1" applyFont="1" applyBorder="1" applyAlignment="1">
      <alignment horizontal="center" vertical="center" wrapText="1"/>
    </xf>
    <xf numFmtId="0" fontId="18" fillId="0" borderId="11" xfId="1" applyFont="1" applyBorder="1" applyAlignment="1">
      <alignment horizontal="center" vertical="center" textRotation="90" wrapText="1"/>
    </xf>
    <xf numFmtId="0" fontId="18" fillId="0" borderId="12" xfId="1" applyFont="1" applyBorder="1" applyAlignment="1">
      <alignment horizontal="center" vertical="center" textRotation="90" wrapText="1"/>
    </xf>
    <xf numFmtId="0" fontId="18" fillId="0" borderId="2" xfId="1" applyFont="1" applyBorder="1" applyAlignment="1">
      <alignment vertical="center" textRotation="90" wrapText="1"/>
    </xf>
    <xf numFmtId="0" fontId="20" fillId="0" borderId="8" xfId="1" applyFont="1" applyBorder="1" applyAlignment="1">
      <alignment vertical="center" textRotation="90" wrapText="1"/>
    </xf>
    <xf numFmtId="17" fontId="20" fillId="0" borderId="9" xfId="1" applyNumberFormat="1" applyFont="1" applyBorder="1" applyAlignment="1">
      <alignment horizontal="center" vertical="center" wrapText="1"/>
    </xf>
    <xf numFmtId="17" fontId="20" fillId="0" borderId="13" xfId="1" applyNumberFormat="1" applyFont="1" applyBorder="1" applyAlignment="1">
      <alignment horizontal="center" vertical="center" wrapText="1"/>
    </xf>
    <xf numFmtId="17" fontId="20" fillId="0" borderId="14" xfId="1" applyNumberFormat="1" applyFont="1" applyBorder="1" applyAlignment="1">
      <alignment horizontal="center" vertical="center" wrapText="1"/>
    </xf>
    <xf numFmtId="17" fontId="16" fillId="0" borderId="13" xfId="1" applyNumberFormat="1" applyFont="1" applyBorder="1" applyAlignment="1">
      <alignment horizontal="center" vertical="center" wrapText="1"/>
    </xf>
    <xf numFmtId="0" fontId="18" fillId="0" borderId="9" xfId="1" applyFont="1" applyBorder="1" applyAlignment="1">
      <alignment horizontal="center" vertical="center" textRotation="90" wrapText="1"/>
    </xf>
    <xf numFmtId="165" fontId="30" fillId="0" borderId="3" xfId="1" applyNumberFormat="1" applyFont="1" applyBorder="1" applyAlignment="1">
      <alignment horizontal="center" vertical="center" wrapText="1"/>
    </xf>
    <xf numFmtId="165" fontId="30" fillId="0" borderId="4" xfId="1" applyNumberFormat="1" applyFont="1" applyBorder="1" applyAlignment="1">
      <alignment horizontal="center" vertical="center" wrapText="1"/>
    </xf>
    <xf numFmtId="165" fontId="30" fillId="0" borderId="5" xfId="1" applyNumberFormat="1" applyFont="1" applyBorder="1" applyAlignment="1">
      <alignment horizontal="center" vertical="center" wrapText="1"/>
    </xf>
    <xf numFmtId="166" fontId="30" fillId="0" borderId="2" xfId="1" applyNumberFormat="1" applyFont="1" applyBorder="1" applyAlignment="1">
      <alignment horizontal="center" vertical="center" wrapText="1"/>
    </xf>
    <xf numFmtId="167" fontId="30" fillId="0" borderId="2" xfId="1" applyNumberFormat="1" applyFont="1" applyBorder="1" applyAlignment="1">
      <alignment horizontal="center" vertical="center" wrapText="1"/>
    </xf>
    <xf numFmtId="1" fontId="30" fillId="0" borderId="2" xfId="1" applyNumberFormat="1" applyFont="1" applyBorder="1" applyAlignment="1">
      <alignment horizontal="center" vertical="center" wrapText="1"/>
    </xf>
    <xf numFmtId="2" fontId="30" fillId="0" borderId="2" xfId="1" applyNumberFormat="1" applyFont="1" applyBorder="1" applyAlignment="1">
      <alignment horizontal="center" vertical="center" wrapText="1"/>
    </xf>
    <xf numFmtId="168" fontId="30" fillId="0" borderId="2" xfId="1" applyNumberFormat="1" applyFont="1" applyBorder="1" applyAlignment="1">
      <alignment horizontal="center" vertical="center" wrapText="1"/>
    </xf>
    <xf numFmtId="165" fontId="30" fillId="0" borderId="2" xfId="1" applyNumberFormat="1" applyFont="1" applyBorder="1"/>
    <xf numFmtId="165" fontId="30" fillId="0" borderId="2" xfId="1" applyNumberFormat="1" applyFont="1" applyBorder="1" applyAlignment="1">
      <alignment horizontal="center" vertical="center" wrapText="1"/>
    </xf>
    <xf numFmtId="165" fontId="31" fillId="0" borderId="2" xfId="1" applyNumberFormat="1" applyFont="1" applyBorder="1"/>
    <xf numFmtId="167" fontId="32" fillId="0" borderId="2" xfId="0" applyNumberFormat="1" applyFont="1" applyBorder="1" applyAlignment="1">
      <alignment horizontal="center" vertical="center"/>
    </xf>
    <xf numFmtId="167" fontId="18" fillId="0" borderId="2" xfId="0" applyNumberFormat="1" applyFont="1" applyBorder="1" applyAlignment="1">
      <alignment horizontal="center" vertical="center"/>
    </xf>
    <xf numFmtId="1" fontId="30" fillId="0" borderId="8" xfId="1" applyNumberFormat="1" applyFont="1" applyBorder="1" applyAlignment="1">
      <alignment horizontal="center" vertical="center" wrapText="1"/>
    </xf>
    <xf numFmtId="168" fontId="30" fillId="0" borderId="8" xfId="1" applyNumberFormat="1" applyFont="1" applyBorder="1" applyAlignment="1">
      <alignment horizontal="center" vertical="center" wrapText="1"/>
    </xf>
    <xf numFmtId="166" fontId="33" fillId="0" borderId="2" xfId="1" applyNumberFormat="1" applyFont="1" applyBorder="1" applyAlignment="1">
      <alignment horizontal="right" vertical="center" wrapText="1"/>
    </xf>
    <xf numFmtId="1" fontId="33" fillId="0" borderId="2" xfId="1" applyNumberFormat="1" applyFont="1" applyBorder="1" applyAlignment="1">
      <alignment vertical="center" wrapText="1"/>
    </xf>
    <xf numFmtId="2" fontId="33" fillId="0" borderId="2" xfId="1" applyNumberFormat="1" applyFont="1" applyBorder="1" applyAlignment="1">
      <alignment vertical="center" wrapText="1"/>
    </xf>
    <xf numFmtId="166" fontId="34" fillId="0" borderId="2" xfId="1" applyNumberFormat="1" applyFont="1" applyBorder="1" applyAlignment="1">
      <alignment horizontal="right" vertical="center" wrapText="1"/>
    </xf>
    <xf numFmtId="165" fontId="36" fillId="0" borderId="2" xfId="1" applyNumberFormat="1" applyFont="1" applyBorder="1" applyAlignment="1">
      <alignment horizontal="right" vertical="center"/>
    </xf>
    <xf numFmtId="165" fontId="37" fillId="0" borderId="2" xfId="1" applyNumberFormat="1" applyFont="1" applyBorder="1" applyAlignment="1">
      <alignment horizontal="left" vertical="center"/>
    </xf>
    <xf numFmtId="165" fontId="38" fillId="0" borderId="0" xfId="1" applyNumberFormat="1" applyFont="1" applyBorder="1" applyAlignment="1">
      <alignment vertical="center"/>
    </xf>
    <xf numFmtId="166" fontId="33" fillId="0" borderId="0" xfId="1" applyNumberFormat="1" applyFont="1" applyBorder="1" applyAlignment="1">
      <alignment horizontal="right" vertical="center" wrapText="1"/>
    </xf>
    <xf numFmtId="1" fontId="33" fillId="0" borderId="0" xfId="1" applyNumberFormat="1" applyFont="1" applyBorder="1" applyAlignment="1">
      <alignment vertical="center" wrapText="1"/>
    </xf>
    <xf numFmtId="2" fontId="33" fillId="0" borderId="0" xfId="1" applyNumberFormat="1" applyFont="1" applyBorder="1" applyAlignment="1">
      <alignment vertical="center" wrapText="1"/>
    </xf>
    <xf numFmtId="1" fontId="18" fillId="0" borderId="0" xfId="1" applyNumberFormat="1" applyFont="1" applyBorder="1" applyAlignment="1">
      <alignment horizontal="left" wrapText="1"/>
    </xf>
    <xf numFmtId="0" fontId="18" fillId="0" borderId="0" xfId="1" applyFont="1" applyAlignment="1"/>
    <xf numFmtId="0" fontId="6" fillId="2" borderId="0" xfId="1" applyFont="1" applyFill="1"/>
    <xf numFmtId="165" fontId="33" fillId="2" borderId="0" xfId="1" applyNumberFormat="1" applyFont="1" applyFill="1" applyBorder="1" applyAlignment="1">
      <alignment horizontal="left" vertical="center"/>
    </xf>
    <xf numFmtId="166" fontId="39" fillId="0" borderId="0" xfId="1" applyNumberFormat="1" applyFont="1" applyBorder="1" applyAlignment="1">
      <alignment vertical="center" wrapText="1"/>
    </xf>
    <xf numFmtId="166" fontId="40" fillId="0" borderId="2" xfId="1" applyNumberFormat="1" applyFont="1" applyBorder="1" applyAlignment="1">
      <alignment horizontal="right" vertical="center" wrapText="1"/>
    </xf>
    <xf numFmtId="165" fontId="37" fillId="0" borderId="2" xfId="1" applyNumberFormat="1" applyFont="1" applyBorder="1" applyAlignment="1">
      <alignment horizontal="right" vertical="center"/>
    </xf>
    <xf numFmtId="0" fontId="42" fillId="0" borderId="0" xfId="1" applyFont="1" applyBorder="1"/>
    <xf numFmtId="166" fontId="43" fillId="0" borderId="0" xfId="1" applyNumberFormat="1" applyFont="1" applyBorder="1" applyAlignment="1">
      <alignment vertical="center" wrapText="1"/>
    </xf>
    <xf numFmtId="166" fontId="39" fillId="0" borderId="0" xfId="1" applyNumberFormat="1" applyFont="1" applyBorder="1" applyAlignment="1">
      <alignment horizontal="right" vertical="center" wrapText="1"/>
    </xf>
    <xf numFmtId="166" fontId="39" fillId="0" borderId="0" xfId="1" applyNumberFormat="1" applyFont="1" applyBorder="1" applyAlignment="1">
      <alignment vertical="center" wrapText="1"/>
    </xf>
    <xf numFmtId="0" fontId="2" fillId="0" borderId="0" xfId="1" applyAlignment="1">
      <alignment horizontal="left"/>
    </xf>
  </cellXfs>
  <cellStyles count="11">
    <cellStyle name=" 1" xfId="2"/>
    <cellStyle name="Обычный" xfId="0" builtinId="0"/>
    <cellStyle name="Обычный 12" xfId="3"/>
    <cellStyle name="Обычный 2" xfId="1"/>
    <cellStyle name="Обычный 2 3" xfId="4"/>
    <cellStyle name="Обычный 3" xfId="5"/>
    <cellStyle name="Обычный 4" xfId="6"/>
    <cellStyle name="Обычный 6" xfId="7"/>
    <cellStyle name="Стиль 1" xfId="8"/>
    <cellStyle name="Стиль 1 6" xfId="9"/>
    <cellStyle name="Стиль 1_Додаток 2 до Наказу 2011_ЕВП_КТГ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vchenko-en/Desktop/&#1047;&#1042;&#1030;&#1058;%20-%202016/12&#1043;&#1056;&#1059;&#1044;&#1045;&#1053;&#1068;/&#1043;&#1088;&#1091;&#1076;&#1077;&#1085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живачі"/>
      <sheetName val="1"/>
      <sheetName val="розрахунок для ПАТ"/>
      <sheetName val="Додаток1"/>
      <sheetName val="відбір_витрати"/>
      <sheetName val="АКТвитрат"/>
      <sheetName val="T.t.ros(ГРС)"/>
      <sheetName val="T.t.ros"/>
      <sheetName val="облік витрат"/>
      <sheetName val="Звіт (2)"/>
      <sheetName val="t.t.роси"/>
      <sheetName val="паспорт газу15"/>
      <sheetName val="09-7"/>
      <sheetName val="05-4"/>
      <sheetName val="05-2"/>
      <sheetName val="21-1"/>
      <sheetName val="01-1"/>
      <sheetName val="паспорт пал.газу 3"/>
      <sheetName val="пал.газ КС"/>
      <sheetName val="ОЛИВА(2)"/>
      <sheetName val="СПИРТ(3)"/>
      <sheetName val="НОВА"/>
      <sheetName val="ТО-2"/>
      <sheetName val="ТО-3"/>
      <sheetName val="план робіт"/>
      <sheetName val="звіт(2)"/>
    </sheetNames>
    <sheetDataSet>
      <sheetData sheetId="0"/>
      <sheetData sheetId="1"/>
      <sheetData sheetId="2"/>
      <sheetData sheetId="3">
        <row r="1">
          <cell r="D1">
            <v>12</v>
          </cell>
          <cell r="L1">
            <v>42705</v>
          </cell>
          <cell r="N1">
            <v>42735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22CC6"/>
    <pageSetUpPr fitToPage="1"/>
  </sheetPr>
  <dimension ref="A1:AG58"/>
  <sheetViews>
    <sheetView tabSelected="1" view="pageBreakPreview" topLeftCell="A22" zoomScale="115" zoomScaleNormal="100" zoomScaleSheetLayoutView="115" workbookViewId="0">
      <selection activeCell="A52" sqref="A52:H52"/>
    </sheetView>
  </sheetViews>
  <sheetFormatPr defaultRowHeight="15" x14ac:dyDescent="0.25"/>
  <cols>
    <col min="1" max="1" width="7.85546875" style="5" customWidth="1"/>
    <col min="2" max="2" width="6.42578125" style="5" customWidth="1"/>
    <col min="3" max="6" width="5.85546875" style="5" customWidth="1"/>
    <col min="7" max="7" width="6.28515625" style="5" customWidth="1"/>
    <col min="8" max="9" width="5.85546875" style="5" customWidth="1"/>
    <col min="10" max="10" width="6.42578125" style="5" customWidth="1"/>
    <col min="11" max="14" width="5.85546875" style="5" customWidth="1"/>
    <col min="15" max="23" width="5.7109375" style="5" customWidth="1"/>
    <col min="24" max="28" width="5.85546875" style="5" customWidth="1"/>
    <col min="29" max="29" width="7.28515625" style="5" customWidth="1"/>
    <col min="30" max="30" width="5.5703125" style="5" customWidth="1"/>
    <col min="31" max="31" width="12.42578125" style="5" customWidth="1"/>
    <col min="32" max="16384" width="9.140625" style="5"/>
  </cols>
  <sheetData>
    <row r="1" spans="1:29" ht="14.1" customHeight="1" x14ac:dyDescent="0.25">
      <c r="A1" s="1" t="s">
        <v>0</v>
      </c>
      <c r="B1" s="1"/>
      <c r="C1" s="1"/>
      <c r="D1" s="1"/>
      <c r="E1" s="1"/>
      <c r="F1" s="1"/>
      <c r="G1" s="1"/>
      <c r="H1" s="2"/>
      <c r="I1" s="2"/>
      <c r="J1" s="3" t="s">
        <v>1</v>
      </c>
      <c r="K1" s="3"/>
      <c r="L1" s="3"/>
      <c r="M1" s="3"/>
      <c r="N1" s="3"/>
      <c r="O1" s="3"/>
      <c r="P1" s="3"/>
      <c r="Q1" s="3"/>
      <c r="R1" s="3"/>
      <c r="S1" s="3"/>
      <c r="T1" s="2"/>
      <c r="U1" s="2"/>
      <c r="V1" s="2"/>
      <c r="W1" s="2"/>
      <c r="X1" s="2"/>
      <c r="Y1" s="2"/>
      <c r="Z1" s="4" t="s">
        <v>2</v>
      </c>
      <c r="AA1" s="4"/>
      <c r="AB1" s="4"/>
      <c r="AC1" s="4"/>
    </row>
    <row r="2" spans="1:29" ht="14.1" customHeight="1" x14ac:dyDescent="0.25">
      <c r="A2" s="1" t="s">
        <v>3</v>
      </c>
      <c r="B2" s="1"/>
      <c r="C2" s="1"/>
      <c r="D2" s="1"/>
      <c r="E2" s="1"/>
      <c r="F2" s="1"/>
      <c r="G2" s="1"/>
      <c r="H2" s="2"/>
      <c r="I2" s="3" t="s">
        <v>4</v>
      </c>
      <c r="J2" s="3"/>
      <c r="K2" s="3"/>
      <c r="L2" s="3"/>
      <c r="M2" s="3"/>
      <c r="N2" s="3"/>
      <c r="O2" s="3"/>
      <c r="P2" s="3"/>
      <c r="Q2" s="3"/>
      <c r="R2" s="3"/>
      <c r="S2" s="3"/>
      <c r="T2" s="2"/>
      <c r="U2" s="6"/>
      <c r="V2" s="7"/>
      <c r="W2" s="7"/>
      <c r="X2" s="7"/>
      <c r="Y2" s="7"/>
      <c r="Z2" s="7"/>
      <c r="AA2" s="7"/>
      <c r="AB2" s="7"/>
      <c r="AC2" s="8"/>
    </row>
    <row r="3" spans="1:29" ht="14.1" customHeight="1" x14ac:dyDescent="0.25">
      <c r="A3" s="1" t="s">
        <v>5</v>
      </c>
      <c r="B3" s="1"/>
      <c r="C3" s="1"/>
      <c r="D3" s="1"/>
      <c r="E3" s="1"/>
      <c r="F3" s="1"/>
      <c r="G3" s="1"/>
      <c r="H3" s="2"/>
      <c r="I3" s="3" t="s">
        <v>6</v>
      </c>
      <c r="J3" s="3"/>
      <c r="K3" s="3"/>
      <c r="L3" s="3"/>
      <c r="M3" s="3"/>
      <c r="N3" s="3"/>
      <c r="O3" s="3"/>
      <c r="P3" s="3"/>
      <c r="Q3" s="3"/>
      <c r="R3" s="3"/>
      <c r="S3" s="3"/>
      <c r="T3" s="2"/>
      <c r="U3" s="6"/>
      <c r="V3" s="9"/>
      <c r="W3" s="9"/>
      <c r="X3" s="1"/>
      <c r="Y3" s="1"/>
      <c r="Z3" s="1"/>
      <c r="AA3" s="1"/>
      <c r="AB3" s="1"/>
      <c r="AC3" s="8"/>
    </row>
    <row r="4" spans="1:29" ht="14.1" customHeight="1" x14ac:dyDescent="0.25">
      <c r="B4" s="6"/>
      <c r="C4" s="6"/>
      <c r="D4" s="6"/>
      <c r="E4" s="6"/>
      <c r="F4" s="6"/>
      <c r="G4" s="6"/>
      <c r="H4" s="10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9"/>
      <c r="U4" s="6"/>
      <c r="V4" s="9"/>
      <c r="W4" s="9"/>
      <c r="X4" s="1"/>
      <c r="Y4" s="1"/>
      <c r="Z4" s="1"/>
      <c r="AA4" s="1"/>
      <c r="AB4" s="1"/>
      <c r="AC4" s="8"/>
    </row>
    <row r="5" spans="1:29" ht="3.75" customHeight="1" x14ac:dyDescent="0.25"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11"/>
      <c r="W5" s="12"/>
      <c r="X5" s="12"/>
      <c r="Y5" s="12"/>
      <c r="Z5" s="12"/>
      <c r="AA5" s="12"/>
      <c r="AB5" s="13"/>
      <c r="AC5" s="8"/>
    </row>
    <row r="6" spans="1:29" ht="18.75" customHeight="1" x14ac:dyDescent="0.25">
      <c r="A6" s="14" t="s">
        <v>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5">
        <f>[1]Додаток1!D1</f>
        <v>12</v>
      </c>
      <c r="X6" s="16"/>
      <c r="Y6" s="16"/>
      <c r="Z6" s="16"/>
      <c r="AA6" s="16"/>
      <c r="AB6" s="16"/>
      <c r="AC6" s="8"/>
    </row>
    <row r="7" spans="1:29" ht="11.25" customHeight="1" x14ac:dyDescent="0.25">
      <c r="A7" s="17" t="s">
        <v>8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1"/>
    </row>
    <row r="8" spans="1:29" ht="13.5" customHeight="1" x14ac:dyDescent="0.25">
      <c r="A8" s="18" t="s">
        <v>9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</row>
    <row r="9" spans="1:29" ht="14.25" customHeight="1" x14ac:dyDescent="0.25">
      <c r="A9" s="19" t="s">
        <v>10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</row>
    <row r="10" spans="1:29" ht="12" customHeight="1" x14ac:dyDescent="0.25">
      <c r="A10" s="20"/>
      <c r="B10" s="20"/>
      <c r="C10" s="20"/>
      <c r="D10" s="20"/>
      <c r="E10" s="20"/>
      <c r="F10" s="20"/>
      <c r="G10" s="21" t="s">
        <v>11</v>
      </c>
      <c r="H10" s="21"/>
      <c r="I10" s="21"/>
      <c r="J10" s="22">
        <f>[1]Додаток1!L1</f>
        <v>42705</v>
      </c>
      <c r="K10" s="22"/>
      <c r="L10" s="22"/>
      <c r="M10" s="22"/>
      <c r="N10" s="23" t="s">
        <v>12</v>
      </c>
      <c r="O10" s="22">
        <f>[1]Додаток1!N1</f>
        <v>42735</v>
      </c>
      <c r="P10" s="22"/>
      <c r="Q10" s="22"/>
      <c r="R10" s="22"/>
      <c r="W10" s="24"/>
      <c r="X10" s="25"/>
      <c r="Y10" s="25"/>
      <c r="Z10" s="25"/>
      <c r="AA10" s="25"/>
      <c r="AB10" s="25"/>
      <c r="AC10" s="11"/>
    </row>
    <row r="11" spans="1:29" ht="6" customHeight="1" x14ac:dyDescent="0.2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11"/>
    </row>
    <row r="12" spans="1:29" ht="12.75" customHeight="1" x14ac:dyDescent="0.25">
      <c r="A12" s="27" t="s">
        <v>13</v>
      </c>
      <c r="B12" s="28" t="s">
        <v>14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9" t="s">
        <v>15</v>
      </c>
      <c r="O12" s="30"/>
      <c r="P12" s="30"/>
      <c r="Q12" s="30"/>
      <c r="R12" s="30"/>
      <c r="S12" s="30"/>
      <c r="T12" s="30"/>
      <c r="U12" s="30"/>
      <c r="V12" s="30"/>
      <c r="W12" s="31"/>
      <c r="X12" s="32" t="s">
        <v>16</v>
      </c>
      <c r="Y12" s="33"/>
      <c r="Z12" s="34" t="s">
        <v>17</v>
      </c>
      <c r="AA12" s="34" t="s">
        <v>18</v>
      </c>
      <c r="AB12" s="34" t="s">
        <v>19</v>
      </c>
      <c r="AC12" s="35" t="s">
        <v>20</v>
      </c>
    </row>
    <row r="13" spans="1:29" ht="12.75" customHeight="1" x14ac:dyDescent="0.25">
      <c r="A13" s="27"/>
      <c r="B13" s="36" t="s">
        <v>21</v>
      </c>
      <c r="C13" s="36" t="s">
        <v>22</v>
      </c>
      <c r="D13" s="36" t="s">
        <v>23</v>
      </c>
      <c r="E13" s="36" t="s">
        <v>24</v>
      </c>
      <c r="F13" s="36" t="s">
        <v>25</v>
      </c>
      <c r="G13" s="36" t="s">
        <v>26</v>
      </c>
      <c r="H13" s="36" t="s">
        <v>27</v>
      </c>
      <c r="I13" s="36" t="s">
        <v>28</v>
      </c>
      <c r="J13" s="36" t="s">
        <v>29</v>
      </c>
      <c r="K13" s="36" t="s">
        <v>30</v>
      </c>
      <c r="L13" s="36" t="s">
        <v>31</v>
      </c>
      <c r="M13" s="36" t="s">
        <v>32</v>
      </c>
      <c r="N13" s="37" t="s">
        <v>33</v>
      </c>
      <c r="O13" s="29" t="s">
        <v>34</v>
      </c>
      <c r="P13" s="30"/>
      <c r="Q13" s="30"/>
      <c r="R13" s="30"/>
      <c r="S13" s="30"/>
      <c r="T13" s="31"/>
      <c r="U13" s="30" t="s">
        <v>35</v>
      </c>
      <c r="V13" s="30"/>
      <c r="W13" s="31"/>
      <c r="X13" s="38"/>
      <c r="Y13" s="39"/>
      <c r="Z13" s="34"/>
      <c r="AA13" s="34"/>
      <c r="AB13" s="34"/>
      <c r="AC13" s="35"/>
    </row>
    <row r="14" spans="1:29" ht="43.5" customHeight="1" x14ac:dyDescent="0.25">
      <c r="A14" s="27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1"/>
      <c r="O14" s="42" t="s">
        <v>36</v>
      </c>
      <c r="P14" s="42" t="s">
        <v>37</v>
      </c>
      <c r="Q14" s="42" t="s">
        <v>38</v>
      </c>
      <c r="R14" s="42" t="s">
        <v>39</v>
      </c>
      <c r="S14" s="42" t="s">
        <v>40</v>
      </c>
      <c r="T14" s="42" t="s">
        <v>41</v>
      </c>
      <c r="U14" s="43" t="s">
        <v>42</v>
      </c>
      <c r="V14" s="43" t="s">
        <v>43</v>
      </c>
      <c r="W14" s="43" t="s">
        <v>44</v>
      </c>
      <c r="X14" s="34" t="s">
        <v>45</v>
      </c>
      <c r="Y14" s="34" t="s">
        <v>46</v>
      </c>
      <c r="Z14" s="34"/>
      <c r="AA14" s="34"/>
      <c r="AB14" s="34"/>
      <c r="AC14" s="35"/>
    </row>
    <row r="15" spans="1:29" ht="13.5" customHeight="1" x14ac:dyDescent="0.25">
      <c r="A15" s="27"/>
      <c r="B15" s="44" t="s">
        <v>47</v>
      </c>
      <c r="C15" s="45" t="s">
        <v>48</v>
      </c>
      <c r="D15" s="46" t="s">
        <v>49</v>
      </c>
      <c r="E15" s="45" t="s">
        <v>50</v>
      </c>
      <c r="F15" s="46" t="s">
        <v>51</v>
      </c>
      <c r="G15" s="47" t="s">
        <v>52</v>
      </c>
      <c r="H15" s="46" t="s">
        <v>53</v>
      </c>
      <c r="I15" s="45" t="s">
        <v>54</v>
      </c>
      <c r="J15" s="46" t="s">
        <v>55</v>
      </c>
      <c r="K15" s="45" t="s">
        <v>56</v>
      </c>
      <c r="L15" s="46" t="s">
        <v>57</v>
      </c>
      <c r="M15" s="44" t="s">
        <v>58</v>
      </c>
      <c r="N15" s="48"/>
      <c r="O15" s="49" t="s">
        <v>59</v>
      </c>
      <c r="P15" s="50"/>
      <c r="Q15" s="50"/>
      <c r="R15" s="50"/>
      <c r="S15" s="50"/>
      <c r="T15" s="50"/>
      <c r="U15" s="50"/>
      <c r="V15" s="50"/>
      <c r="W15" s="51"/>
      <c r="X15" s="34"/>
      <c r="Y15" s="34"/>
      <c r="Z15" s="34"/>
      <c r="AA15" s="34"/>
      <c r="AB15" s="34"/>
      <c r="AC15" s="35"/>
    </row>
    <row r="16" spans="1:29" ht="14.1" customHeight="1" x14ac:dyDescent="0.25">
      <c r="A16" s="52">
        <v>42705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4">
        <v>8188</v>
      </c>
      <c r="P16" s="55">
        <v>34.283200000000001</v>
      </c>
      <c r="Q16" s="55">
        <v>9.52</v>
      </c>
      <c r="R16" s="54">
        <v>9071</v>
      </c>
      <c r="S16" s="55">
        <v>37.981699999999996</v>
      </c>
      <c r="T16" s="55">
        <v>10.55</v>
      </c>
      <c r="U16" s="54"/>
      <c r="V16" s="55"/>
      <c r="W16" s="55"/>
      <c r="X16" s="56">
        <v>-17.3</v>
      </c>
      <c r="Y16" s="56">
        <v>-15.3</v>
      </c>
      <c r="Z16" s="54"/>
      <c r="AA16" s="56"/>
      <c r="AB16" s="56"/>
      <c r="AC16" s="57">
        <v>149.892</v>
      </c>
    </row>
    <row r="17" spans="1:29" ht="14.1" customHeight="1" x14ac:dyDescent="0.25">
      <c r="A17" s="52">
        <v>42706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4">
        <v>8188</v>
      </c>
      <c r="P17" s="55">
        <v>34.283200000000001</v>
      </c>
      <c r="Q17" s="55">
        <v>9.52</v>
      </c>
      <c r="R17" s="54">
        <v>9071</v>
      </c>
      <c r="S17" s="55">
        <v>37.981699999999996</v>
      </c>
      <c r="T17" s="55">
        <v>10.55</v>
      </c>
      <c r="U17" s="54"/>
      <c r="V17" s="55"/>
      <c r="W17" s="55"/>
      <c r="X17" s="56">
        <v>-16.899999999999999</v>
      </c>
      <c r="Y17" s="56">
        <v>-15.1</v>
      </c>
      <c r="Z17" s="58"/>
      <c r="AA17" s="56"/>
      <c r="AB17" s="56"/>
      <c r="AC17" s="59">
        <v>140.78200000000001</v>
      </c>
    </row>
    <row r="18" spans="1:29" ht="14.1" customHeight="1" x14ac:dyDescent="0.25">
      <c r="A18" s="52">
        <v>42707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4">
        <v>8188</v>
      </c>
      <c r="P18" s="55">
        <v>34.283200000000001</v>
      </c>
      <c r="Q18" s="55">
        <v>9.52</v>
      </c>
      <c r="R18" s="54">
        <v>9071</v>
      </c>
      <c r="S18" s="55">
        <v>37.981699999999996</v>
      </c>
      <c r="T18" s="55">
        <v>10.55</v>
      </c>
      <c r="U18" s="54"/>
      <c r="V18" s="55"/>
      <c r="W18" s="55"/>
      <c r="X18" s="56"/>
      <c r="Y18" s="56"/>
      <c r="Z18" s="54"/>
      <c r="AA18" s="56"/>
      <c r="AB18" s="56"/>
      <c r="AC18" s="59">
        <v>149.78100000000001</v>
      </c>
    </row>
    <row r="19" spans="1:29" ht="14.1" customHeight="1" x14ac:dyDescent="0.25">
      <c r="A19" s="52">
        <v>42708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4">
        <v>8188</v>
      </c>
      <c r="P19" s="55">
        <v>34.283200000000001</v>
      </c>
      <c r="Q19" s="55">
        <v>9.52</v>
      </c>
      <c r="R19" s="54">
        <v>9071</v>
      </c>
      <c r="S19" s="55">
        <v>37.981699999999996</v>
      </c>
      <c r="T19" s="55">
        <v>10.55</v>
      </c>
      <c r="U19" s="54"/>
      <c r="V19" s="55"/>
      <c r="W19" s="55"/>
      <c r="X19" s="56"/>
      <c r="Y19" s="56"/>
      <c r="Z19" s="54"/>
      <c r="AA19" s="60"/>
      <c r="AB19" s="60"/>
      <c r="AC19" s="59">
        <v>158.238</v>
      </c>
    </row>
    <row r="20" spans="1:29" ht="14.1" customHeight="1" x14ac:dyDescent="0.25">
      <c r="A20" s="52">
        <v>42709</v>
      </c>
      <c r="B20" s="53">
        <v>91.154600000000002</v>
      </c>
      <c r="C20" s="53">
        <v>4.3699000000000003</v>
      </c>
      <c r="D20" s="53">
        <v>0.94640000000000002</v>
      </c>
      <c r="E20" s="53">
        <v>0.1082</v>
      </c>
      <c r="F20" s="53">
        <v>0.15029999999999999</v>
      </c>
      <c r="G20" s="53">
        <v>3.2000000000000002E-3</v>
      </c>
      <c r="H20" s="53">
        <v>3.5299999999999998E-2</v>
      </c>
      <c r="I20" s="53">
        <v>3.6700000000000003E-2</v>
      </c>
      <c r="J20" s="53">
        <v>2.9700000000000001E-2</v>
      </c>
      <c r="K20" s="53">
        <v>8.5000000000000006E-3</v>
      </c>
      <c r="L20" s="53">
        <v>1.4075</v>
      </c>
      <c r="M20" s="53">
        <v>1.7597</v>
      </c>
      <c r="N20" s="53">
        <v>0.73950000000000005</v>
      </c>
      <c r="O20" s="54">
        <v>8195</v>
      </c>
      <c r="P20" s="55">
        <v>34.312600000000003</v>
      </c>
      <c r="Q20" s="55">
        <v>9.5299999999999994</v>
      </c>
      <c r="R20" s="54">
        <v>9080</v>
      </c>
      <c r="S20" s="55">
        <v>38.017499999999998</v>
      </c>
      <c r="T20" s="55">
        <v>10.56</v>
      </c>
      <c r="U20" s="54">
        <v>11588</v>
      </c>
      <c r="V20" s="55">
        <v>48.5184</v>
      </c>
      <c r="W20" s="55">
        <v>13.15</v>
      </c>
      <c r="X20" s="56">
        <v>-18.399999999999999</v>
      </c>
      <c r="Y20" s="56">
        <v>-16.5</v>
      </c>
      <c r="Z20" s="54"/>
      <c r="AA20" s="56"/>
      <c r="AB20" s="56"/>
      <c r="AC20" s="59">
        <v>165.976</v>
      </c>
    </row>
    <row r="21" spans="1:29" ht="14.1" customHeight="1" x14ac:dyDescent="0.25">
      <c r="A21" s="52">
        <v>42710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4">
        <v>8195</v>
      </c>
      <c r="P21" s="55">
        <v>34.340000000000003</v>
      </c>
      <c r="Q21" s="55">
        <v>9.5299999999999994</v>
      </c>
      <c r="R21" s="54">
        <v>9080</v>
      </c>
      <c r="S21" s="55">
        <v>38.020000000000003</v>
      </c>
      <c r="T21" s="55">
        <v>10.56</v>
      </c>
      <c r="U21" s="54"/>
      <c r="V21" s="55"/>
      <c r="W21" s="55"/>
      <c r="X21" s="56">
        <v>-18.2</v>
      </c>
      <c r="Y21" s="56">
        <v>-16.2</v>
      </c>
      <c r="Z21" s="54"/>
      <c r="AA21" s="56"/>
      <c r="AB21" s="56"/>
      <c r="AC21" s="59">
        <v>163.33099999999999</v>
      </c>
    </row>
    <row r="22" spans="1:29" ht="14.1" customHeight="1" x14ac:dyDescent="0.25">
      <c r="A22" s="52">
        <v>42711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4">
        <v>8195</v>
      </c>
      <c r="P22" s="55">
        <v>34.340000000000003</v>
      </c>
      <c r="Q22" s="55">
        <v>9.5299999999999994</v>
      </c>
      <c r="R22" s="54">
        <v>9080</v>
      </c>
      <c r="S22" s="55">
        <v>38.020000000000003</v>
      </c>
      <c r="T22" s="55">
        <v>10.56</v>
      </c>
      <c r="U22" s="54"/>
      <c r="V22" s="55"/>
      <c r="W22" s="55"/>
      <c r="X22" s="56">
        <v>-18.2</v>
      </c>
      <c r="Y22" s="56">
        <v>-16.3</v>
      </c>
      <c r="Z22" s="54"/>
      <c r="AA22" s="56"/>
      <c r="AB22" s="56"/>
      <c r="AC22" s="59">
        <v>173.37899999999999</v>
      </c>
    </row>
    <row r="23" spans="1:29" ht="14.1" customHeight="1" x14ac:dyDescent="0.25">
      <c r="A23" s="52">
        <v>42712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4">
        <v>8195</v>
      </c>
      <c r="P23" s="55">
        <v>34.340000000000003</v>
      </c>
      <c r="Q23" s="55">
        <v>9.5299999999999994</v>
      </c>
      <c r="R23" s="54">
        <v>9080</v>
      </c>
      <c r="S23" s="55">
        <v>38.020000000000003</v>
      </c>
      <c r="T23" s="55">
        <v>10.56</v>
      </c>
      <c r="U23" s="54"/>
      <c r="V23" s="55"/>
      <c r="W23" s="55"/>
      <c r="X23" s="56">
        <v>-18.600000000000001</v>
      </c>
      <c r="Y23" s="56">
        <v>-16.100000000000001</v>
      </c>
      <c r="Z23" s="54"/>
      <c r="AA23" s="61"/>
      <c r="AB23" s="61"/>
      <c r="AC23" s="59">
        <v>164.47800000000001</v>
      </c>
    </row>
    <row r="24" spans="1:29" ht="14.1" customHeight="1" x14ac:dyDescent="0.25">
      <c r="A24" s="52">
        <v>42713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4">
        <v>8195</v>
      </c>
      <c r="P24" s="55">
        <v>34.340000000000003</v>
      </c>
      <c r="Q24" s="55">
        <v>9.5299999999999994</v>
      </c>
      <c r="R24" s="54">
        <v>9080</v>
      </c>
      <c r="S24" s="55">
        <v>38.020000000000003</v>
      </c>
      <c r="T24" s="55">
        <v>10.56</v>
      </c>
      <c r="U24" s="54"/>
      <c r="V24" s="55"/>
      <c r="W24" s="55"/>
      <c r="X24" s="56">
        <v>-18.8</v>
      </c>
      <c r="Y24" s="56">
        <v>-16.399999999999999</v>
      </c>
      <c r="Z24" s="54"/>
      <c r="AA24" s="56"/>
      <c r="AB24" s="56"/>
      <c r="AC24" s="59">
        <v>143.477</v>
      </c>
    </row>
    <row r="25" spans="1:29" ht="14.1" customHeight="1" x14ac:dyDescent="0.25">
      <c r="A25" s="52">
        <v>42714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4">
        <v>8195</v>
      </c>
      <c r="P25" s="55">
        <v>34.340000000000003</v>
      </c>
      <c r="Q25" s="55">
        <v>9.5299999999999994</v>
      </c>
      <c r="R25" s="54">
        <v>9080</v>
      </c>
      <c r="S25" s="55">
        <v>38.020000000000003</v>
      </c>
      <c r="T25" s="55">
        <v>10.56</v>
      </c>
      <c r="U25" s="54"/>
      <c r="V25" s="55"/>
      <c r="W25" s="55"/>
      <c r="X25" s="56"/>
      <c r="Y25" s="56"/>
      <c r="Z25" s="54"/>
      <c r="AA25" s="56"/>
      <c r="AB25" s="56"/>
      <c r="AC25" s="59">
        <v>130.095</v>
      </c>
    </row>
    <row r="26" spans="1:29" ht="14.1" customHeight="1" x14ac:dyDescent="0.25">
      <c r="A26" s="52">
        <v>42715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4">
        <v>8195</v>
      </c>
      <c r="P26" s="55">
        <v>34.340000000000003</v>
      </c>
      <c r="Q26" s="55">
        <v>9.5299999999999994</v>
      </c>
      <c r="R26" s="54">
        <v>9080</v>
      </c>
      <c r="S26" s="55">
        <v>38.020000000000003</v>
      </c>
      <c r="T26" s="55">
        <v>10.56</v>
      </c>
      <c r="U26" s="54"/>
      <c r="V26" s="55"/>
      <c r="W26" s="55"/>
      <c r="X26" s="56"/>
      <c r="Y26" s="56"/>
      <c r="Z26" s="54"/>
      <c r="AA26" s="56"/>
      <c r="AB26" s="56"/>
      <c r="AC26" s="59">
        <v>122.005</v>
      </c>
    </row>
    <row r="27" spans="1:29" ht="14.1" customHeight="1" x14ac:dyDescent="0.25">
      <c r="A27" s="52">
        <v>42716</v>
      </c>
      <c r="B27" s="53">
        <v>90.696399999999997</v>
      </c>
      <c r="C27" s="53">
        <v>4.5473999999999997</v>
      </c>
      <c r="D27" s="53">
        <v>0.97230000000000005</v>
      </c>
      <c r="E27" s="53">
        <v>0.1067</v>
      </c>
      <c r="F27" s="53">
        <v>0.15359999999999999</v>
      </c>
      <c r="G27" s="53">
        <v>3.8E-3</v>
      </c>
      <c r="H27" s="53">
        <v>3.7100000000000001E-2</v>
      </c>
      <c r="I27" s="53">
        <v>2.8299999999999999E-2</v>
      </c>
      <c r="J27" s="53">
        <v>3.1600000000000003E-2</v>
      </c>
      <c r="K27" s="53">
        <v>9.7000000000000003E-3</v>
      </c>
      <c r="L27" s="53">
        <v>1.526</v>
      </c>
      <c r="M27" s="53">
        <v>1.887</v>
      </c>
      <c r="N27" s="53">
        <v>0.74309999999999998</v>
      </c>
      <c r="O27" s="54">
        <v>8192</v>
      </c>
      <c r="P27" s="55">
        <v>34.298099999999998</v>
      </c>
      <c r="Q27" s="55">
        <v>9.5299999999999994</v>
      </c>
      <c r="R27" s="54">
        <v>9075</v>
      </c>
      <c r="S27" s="55">
        <v>37.998699999999999</v>
      </c>
      <c r="T27" s="55">
        <v>10.56</v>
      </c>
      <c r="U27" s="54">
        <v>11554</v>
      </c>
      <c r="V27" s="55">
        <v>48.376399999999997</v>
      </c>
      <c r="W27" s="55">
        <v>13.11</v>
      </c>
      <c r="X27" s="56">
        <v>-18.3</v>
      </c>
      <c r="Y27" s="56">
        <v>-17.3</v>
      </c>
      <c r="Z27" s="54"/>
      <c r="AA27" s="56"/>
      <c r="AB27" s="56"/>
      <c r="AC27" s="59">
        <v>143.08799999999999</v>
      </c>
    </row>
    <row r="28" spans="1:29" ht="14.1" customHeight="1" x14ac:dyDescent="0.25">
      <c r="A28" s="52">
        <v>42717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4">
        <v>8192</v>
      </c>
      <c r="P28" s="55">
        <v>34.298099999999998</v>
      </c>
      <c r="Q28" s="55">
        <v>9.5299999999999994</v>
      </c>
      <c r="R28" s="54">
        <v>9075</v>
      </c>
      <c r="S28" s="55">
        <v>37.998699999999999</v>
      </c>
      <c r="T28" s="55">
        <v>10.56</v>
      </c>
      <c r="U28" s="54"/>
      <c r="V28" s="55"/>
      <c r="W28" s="55"/>
      <c r="X28" s="56">
        <v>-18.8</v>
      </c>
      <c r="Y28" s="56">
        <v>-16.899999999999999</v>
      </c>
      <c r="Z28" s="54"/>
      <c r="AA28" s="56"/>
      <c r="AB28" s="56"/>
      <c r="AC28" s="59">
        <v>161.68600000000001</v>
      </c>
    </row>
    <row r="29" spans="1:29" ht="14.1" customHeight="1" x14ac:dyDescent="0.25">
      <c r="A29" s="52">
        <v>42718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4">
        <v>8192</v>
      </c>
      <c r="P29" s="55">
        <v>34.298099999999998</v>
      </c>
      <c r="Q29" s="55">
        <v>9.5299999999999994</v>
      </c>
      <c r="R29" s="54">
        <v>9075</v>
      </c>
      <c r="S29" s="55">
        <v>37.998699999999999</v>
      </c>
      <c r="T29" s="55">
        <v>10.56</v>
      </c>
      <c r="U29" s="54"/>
      <c r="V29" s="55"/>
      <c r="W29" s="55"/>
      <c r="X29" s="56">
        <v>-18.899999999999999</v>
      </c>
      <c r="Y29" s="56">
        <v>-16.399999999999999</v>
      </c>
      <c r="Z29" s="54" t="s">
        <v>60</v>
      </c>
      <c r="AA29" s="61" t="s">
        <v>61</v>
      </c>
      <c r="AB29" s="61" t="s">
        <v>62</v>
      </c>
      <c r="AC29" s="59">
        <v>162.315</v>
      </c>
    </row>
    <row r="30" spans="1:29" ht="14.1" customHeight="1" x14ac:dyDescent="0.25">
      <c r="A30" s="52">
        <v>42719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4">
        <v>8192</v>
      </c>
      <c r="P30" s="55">
        <v>34.298099999999998</v>
      </c>
      <c r="Q30" s="55">
        <v>9.5299999999999994</v>
      </c>
      <c r="R30" s="54">
        <v>9075</v>
      </c>
      <c r="S30" s="55">
        <v>37.998699999999999</v>
      </c>
      <c r="T30" s="55">
        <v>10.56</v>
      </c>
      <c r="U30" s="54"/>
      <c r="V30" s="55"/>
      <c r="W30" s="55"/>
      <c r="X30" s="56">
        <v>-17.899999999999999</v>
      </c>
      <c r="Y30" s="56">
        <v>-15.2</v>
      </c>
      <c r="Z30" s="54"/>
      <c r="AA30" s="61"/>
      <c r="AB30" s="61"/>
      <c r="AC30" s="59">
        <v>166.39699999999999</v>
      </c>
    </row>
    <row r="31" spans="1:29" ht="14.1" customHeight="1" x14ac:dyDescent="0.25">
      <c r="A31" s="52">
        <v>42720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>
        <v>8192</v>
      </c>
      <c r="P31" s="55">
        <v>34.298099999999998</v>
      </c>
      <c r="Q31" s="55">
        <v>9.5299999999999994</v>
      </c>
      <c r="R31" s="54">
        <v>9075</v>
      </c>
      <c r="S31" s="55">
        <v>37.998699999999999</v>
      </c>
      <c r="T31" s="55">
        <v>10.56</v>
      </c>
      <c r="U31" s="54"/>
      <c r="V31" s="55"/>
      <c r="W31" s="55"/>
      <c r="X31" s="56">
        <v>-18</v>
      </c>
      <c r="Y31" s="56">
        <v>-16.399999999999999</v>
      </c>
      <c r="Z31" s="54"/>
      <c r="AA31" s="56"/>
      <c r="AB31" s="56"/>
      <c r="AC31" s="59">
        <v>176.43600000000001</v>
      </c>
    </row>
    <row r="32" spans="1:29" ht="14.1" customHeight="1" x14ac:dyDescent="0.25">
      <c r="A32" s="52">
        <v>42721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4">
        <v>8192</v>
      </c>
      <c r="P32" s="55">
        <v>34.298099999999998</v>
      </c>
      <c r="Q32" s="55">
        <v>9.5299999999999994</v>
      </c>
      <c r="R32" s="54">
        <v>9075</v>
      </c>
      <c r="S32" s="55">
        <v>37.998699999999999</v>
      </c>
      <c r="T32" s="55">
        <v>10.56</v>
      </c>
      <c r="U32" s="54"/>
      <c r="V32" s="55"/>
      <c r="W32" s="55"/>
      <c r="X32" s="56"/>
      <c r="Y32" s="56"/>
      <c r="Z32" s="54"/>
      <c r="AA32" s="56"/>
      <c r="AB32" s="56"/>
      <c r="AC32" s="59">
        <v>164.47300000000001</v>
      </c>
    </row>
    <row r="33" spans="1:32" ht="14.1" customHeight="1" x14ac:dyDescent="0.25">
      <c r="A33" s="52">
        <v>42722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>
        <v>8192</v>
      </c>
      <c r="P33" s="55">
        <v>34.298099999999998</v>
      </c>
      <c r="Q33" s="55">
        <v>9.5299999999999994</v>
      </c>
      <c r="R33" s="54">
        <v>9075</v>
      </c>
      <c r="S33" s="55">
        <v>37.998699999999999</v>
      </c>
      <c r="T33" s="55">
        <v>10.56</v>
      </c>
      <c r="U33" s="54"/>
      <c r="V33" s="55"/>
      <c r="W33" s="55"/>
      <c r="X33" s="56"/>
      <c r="Y33" s="56"/>
      <c r="Z33" s="54"/>
      <c r="AA33" s="56"/>
      <c r="AB33" s="56"/>
      <c r="AC33" s="59">
        <v>160.51300000000001</v>
      </c>
    </row>
    <row r="34" spans="1:32" ht="14.1" customHeight="1" x14ac:dyDescent="0.25">
      <c r="A34" s="52">
        <v>42723</v>
      </c>
      <c r="B34" s="53">
        <v>90.607600000000005</v>
      </c>
      <c r="C34" s="53">
        <v>4.577</v>
      </c>
      <c r="D34" s="53">
        <v>0.96120000000000005</v>
      </c>
      <c r="E34" s="53">
        <v>0.1082</v>
      </c>
      <c r="F34" s="53">
        <v>0.158</v>
      </c>
      <c r="G34" s="53">
        <v>2.5999999999999999E-3</v>
      </c>
      <c r="H34" s="53">
        <v>3.7999999999999999E-2</v>
      </c>
      <c r="I34" s="53">
        <v>2.9000000000000001E-2</v>
      </c>
      <c r="J34" s="53">
        <v>3.5000000000000003E-2</v>
      </c>
      <c r="K34" s="53">
        <v>9.7000000000000003E-3</v>
      </c>
      <c r="L34" s="53">
        <v>1.5239</v>
      </c>
      <c r="M34" s="53">
        <v>1.9499</v>
      </c>
      <c r="N34" s="53">
        <v>0.74409999999999998</v>
      </c>
      <c r="O34" s="54">
        <v>8189</v>
      </c>
      <c r="P34" s="55">
        <v>34.289099999999998</v>
      </c>
      <c r="Q34" s="55">
        <v>9.52</v>
      </c>
      <c r="R34" s="54">
        <v>9073</v>
      </c>
      <c r="S34" s="55">
        <v>37.988300000000002</v>
      </c>
      <c r="T34" s="55">
        <v>10.55</v>
      </c>
      <c r="U34" s="54">
        <v>11543</v>
      </c>
      <c r="V34" s="55">
        <v>48.331299999999999</v>
      </c>
      <c r="W34" s="55">
        <v>13.1</v>
      </c>
      <c r="X34" s="56">
        <v>-17.8</v>
      </c>
      <c r="Y34" s="56">
        <v>-13.8</v>
      </c>
      <c r="Z34" s="54"/>
      <c r="AA34" s="56"/>
      <c r="AB34" s="56"/>
      <c r="AC34" s="59">
        <v>153.84299999999999</v>
      </c>
    </row>
    <row r="35" spans="1:32" ht="14.1" customHeight="1" x14ac:dyDescent="0.25">
      <c r="A35" s="52">
        <v>42724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>
        <v>8189</v>
      </c>
      <c r="P35" s="55">
        <v>34.289099999999998</v>
      </c>
      <c r="Q35" s="55">
        <v>9.52</v>
      </c>
      <c r="R35" s="54">
        <v>9073</v>
      </c>
      <c r="S35" s="55">
        <v>37.988300000000002</v>
      </c>
      <c r="T35" s="55">
        <v>10.55</v>
      </c>
      <c r="U35" s="54"/>
      <c r="V35" s="55"/>
      <c r="W35" s="55"/>
      <c r="X35" s="56">
        <v>-17.899999999999999</v>
      </c>
      <c r="Y35" s="56">
        <v>-13</v>
      </c>
      <c r="Z35" s="54"/>
      <c r="AA35" s="56"/>
      <c r="AB35" s="56"/>
      <c r="AC35" s="59">
        <v>148.53899999999999</v>
      </c>
    </row>
    <row r="36" spans="1:32" ht="14.1" customHeight="1" x14ac:dyDescent="0.25">
      <c r="A36" s="52">
        <v>42725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>
        <v>8189</v>
      </c>
      <c r="P36" s="55">
        <v>34.289099999999998</v>
      </c>
      <c r="Q36" s="55">
        <v>9.52</v>
      </c>
      <c r="R36" s="54">
        <v>9073</v>
      </c>
      <c r="S36" s="55">
        <v>37.988300000000002</v>
      </c>
      <c r="T36" s="55">
        <v>10.55</v>
      </c>
      <c r="U36" s="54"/>
      <c r="V36" s="55"/>
      <c r="W36" s="55"/>
      <c r="X36" s="56">
        <v>-18.2</v>
      </c>
      <c r="Y36" s="56">
        <v>-13</v>
      </c>
      <c r="Z36" s="54"/>
      <c r="AA36" s="61"/>
      <c r="AB36" s="61"/>
      <c r="AC36" s="59">
        <v>146.851</v>
      </c>
    </row>
    <row r="37" spans="1:32" ht="14.1" customHeight="1" x14ac:dyDescent="0.25">
      <c r="A37" s="52">
        <v>42726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4">
        <v>8189</v>
      </c>
      <c r="P37" s="55">
        <v>34.289099999999998</v>
      </c>
      <c r="Q37" s="55">
        <v>9.52</v>
      </c>
      <c r="R37" s="54">
        <v>9073</v>
      </c>
      <c r="S37" s="55">
        <v>37.988300000000002</v>
      </c>
      <c r="T37" s="55">
        <v>10.55</v>
      </c>
      <c r="U37" s="54"/>
      <c r="V37" s="55"/>
      <c r="W37" s="55"/>
      <c r="X37" s="56">
        <v>-15.9</v>
      </c>
      <c r="Y37" s="56">
        <v>-15</v>
      </c>
      <c r="Z37" s="54"/>
      <c r="AA37" s="56"/>
      <c r="AB37" s="56"/>
      <c r="AC37" s="59">
        <v>154.42599999999999</v>
      </c>
    </row>
    <row r="38" spans="1:32" ht="14.1" customHeight="1" x14ac:dyDescent="0.25">
      <c r="A38" s="52">
        <v>42727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4">
        <v>8189</v>
      </c>
      <c r="P38" s="55">
        <v>34.289099999999998</v>
      </c>
      <c r="Q38" s="55">
        <v>9.52</v>
      </c>
      <c r="R38" s="54">
        <v>9073</v>
      </c>
      <c r="S38" s="55">
        <v>37.988300000000002</v>
      </c>
      <c r="T38" s="55">
        <v>10.55</v>
      </c>
      <c r="U38" s="54"/>
      <c r="V38" s="55"/>
      <c r="W38" s="55"/>
      <c r="X38" s="56">
        <v>-16.7</v>
      </c>
      <c r="Y38" s="56">
        <v>-14.7</v>
      </c>
      <c r="Z38" s="54"/>
      <c r="AA38" s="56"/>
      <c r="AB38" s="56"/>
      <c r="AC38" s="59">
        <v>151.56100000000001</v>
      </c>
    </row>
    <row r="39" spans="1:32" ht="14.1" customHeight="1" x14ac:dyDescent="0.25">
      <c r="A39" s="52">
        <v>42728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>
        <v>8189</v>
      </c>
      <c r="P39" s="55">
        <v>34.289099999999998</v>
      </c>
      <c r="Q39" s="55">
        <v>9.52</v>
      </c>
      <c r="R39" s="54">
        <v>9073</v>
      </c>
      <c r="S39" s="55">
        <v>37.988300000000002</v>
      </c>
      <c r="T39" s="55">
        <v>10.55</v>
      </c>
      <c r="U39" s="54"/>
      <c r="V39" s="55"/>
      <c r="W39" s="55"/>
      <c r="X39" s="56"/>
      <c r="Y39" s="56"/>
      <c r="Z39" s="54"/>
      <c r="AA39" s="56"/>
      <c r="AB39" s="56"/>
      <c r="AC39" s="59">
        <v>148.87100000000001</v>
      </c>
    </row>
    <row r="40" spans="1:32" ht="14.1" customHeight="1" x14ac:dyDescent="0.25">
      <c r="A40" s="52">
        <v>42729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4">
        <v>8189</v>
      </c>
      <c r="P40" s="55">
        <v>34.289099999999998</v>
      </c>
      <c r="Q40" s="55">
        <v>9.52</v>
      </c>
      <c r="R40" s="54">
        <v>9073</v>
      </c>
      <c r="S40" s="55">
        <v>37.988300000000002</v>
      </c>
      <c r="T40" s="55">
        <v>10.55</v>
      </c>
      <c r="U40" s="54"/>
      <c r="V40" s="55"/>
      <c r="W40" s="55"/>
      <c r="X40" s="56"/>
      <c r="Y40" s="56"/>
      <c r="Z40" s="54"/>
      <c r="AA40" s="56"/>
      <c r="AB40" s="56"/>
      <c r="AC40" s="59">
        <v>144.02099999999999</v>
      </c>
    </row>
    <row r="41" spans="1:32" ht="14.1" customHeight="1" x14ac:dyDescent="0.25">
      <c r="A41" s="52">
        <v>42730</v>
      </c>
      <c r="B41" s="53">
        <v>90.611000000000004</v>
      </c>
      <c r="C41" s="53">
        <v>4.5788000000000002</v>
      </c>
      <c r="D41" s="53">
        <v>0.98970000000000002</v>
      </c>
      <c r="E41" s="53">
        <v>0.10929999999999999</v>
      </c>
      <c r="F41" s="53">
        <v>0.15720000000000001</v>
      </c>
      <c r="G41" s="53">
        <v>6.4000000000000003E-3</v>
      </c>
      <c r="H41" s="53">
        <v>3.7100000000000001E-2</v>
      </c>
      <c r="I41" s="53">
        <v>3.0700000000000002E-2</v>
      </c>
      <c r="J41" s="53">
        <v>2.8000000000000001E-2</v>
      </c>
      <c r="K41" s="53">
        <v>7.9000000000000008E-3</v>
      </c>
      <c r="L41" s="53">
        <v>1.49</v>
      </c>
      <c r="M41" s="53">
        <v>1.9539</v>
      </c>
      <c r="N41" s="53">
        <v>0.74419999999999997</v>
      </c>
      <c r="O41" s="54">
        <v>8195</v>
      </c>
      <c r="P41" s="55">
        <v>34.310899999999997</v>
      </c>
      <c r="Q41" s="55">
        <v>9.5299999999999994</v>
      </c>
      <c r="R41" s="54">
        <v>9079</v>
      </c>
      <c r="S41" s="55">
        <v>38.012099999999997</v>
      </c>
      <c r="T41" s="55">
        <v>10.56</v>
      </c>
      <c r="U41" s="54">
        <v>11549</v>
      </c>
      <c r="V41" s="55">
        <v>48.357700000000001</v>
      </c>
      <c r="W41" s="55">
        <v>13.11</v>
      </c>
      <c r="X41" s="56">
        <v>-16.399999999999999</v>
      </c>
      <c r="Y41" s="56">
        <v>-14.8</v>
      </c>
      <c r="Z41" s="54"/>
      <c r="AA41" s="56"/>
      <c r="AB41" s="56"/>
      <c r="AC41" s="59">
        <v>140.41200000000001</v>
      </c>
    </row>
    <row r="42" spans="1:32" ht="14.1" customHeight="1" x14ac:dyDescent="0.25">
      <c r="A42" s="52">
        <v>42731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4">
        <v>8195</v>
      </c>
      <c r="P42" s="55">
        <v>34.310899999999997</v>
      </c>
      <c r="Q42" s="55">
        <v>9.5299999999999994</v>
      </c>
      <c r="R42" s="54">
        <v>9079</v>
      </c>
      <c r="S42" s="55">
        <v>38.012099999999997</v>
      </c>
      <c r="T42" s="55">
        <v>10.56</v>
      </c>
      <c r="U42" s="54"/>
      <c r="V42" s="55"/>
      <c r="W42" s="55"/>
      <c r="X42" s="56">
        <v>-16.7</v>
      </c>
      <c r="Y42" s="56">
        <v>-15.2</v>
      </c>
      <c r="Z42" s="54"/>
      <c r="AA42" s="56"/>
      <c r="AB42" s="56"/>
      <c r="AC42" s="59">
        <v>136.78800000000001</v>
      </c>
    </row>
    <row r="43" spans="1:32" ht="14.1" customHeight="1" x14ac:dyDescent="0.25">
      <c r="A43" s="52">
        <v>42732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>
        <v>8195</v>
      </c>
      <c r="P43" s="55">
        <v>34.310899999999997</v>
      </c>
      <c r="Q43" s="55">
        <v>9.5299999999999994</v>
      </c>
      <c r="R43" s="54">
        <v>9079</v>
      </c>
      <c r="S43" s="55">
        <v>38.012099999999997</v>
      </c>
      <c r="T43" s="55">
        <v>10.56</v>
      </c>
      <c r="U43" s="54"/>
      <c r="V43" s="55"/>
      <c r="W43" s="55"/>
      <c r="X43" s="56">
        <v>-17.8</v>
      </c>
      <c r="Y43" s="56">
        <v>-12.6</v>
      </c>
      <c r="Z43" s="54"/>
      <c r="AA43" s="56"/>
      <c r="AB43" s="56"/>
      <c r="AC43" s="59">
        <v>141.47</v>
      </c>
    </row>
    <row r="44" spans="1:32" ht="14.1" customHeight="1" x14ac:dyDescent="0.25">
      <c r="A44" s="52">
        <v>42733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>
        <v>8195</v>
      </c>
      <c r="P44" s="55">
        <v>34.310899999999997</v>
      </c>
      <c r="Q44" s="55">
        <v>9.5299999999999994</v>
      </c>
      <c r="R44" s="54">
        <v>9079</v>
      </c>
      <c r="S44" s="55">
        <v>38.012099999999997</v>
      </c>
      <c r="T44" s="55">
        <v>10.56</v>
      </c>
      <c r="U44" s="54"/>
      <c r="V44" s="55"/>
      <c r="W44" s="55"/>
      <c r="X44" s="56">
        <v>-17.399999999999999</v>
      </c>
      <c r="Y44" s="56">
        <v>-14.9</v>
      </c>
      <c r="Z44" s="54"/>
      <c r="AA44" s="56"/>
      <c r="AB44" s="56"/>
      <c r="AC44" s="59">
        <v>147.137</v>
      </c>
    </row>
    <row r="45" spans="1:32" ht="14.1" customHeight="1" x14ac:dyDescent="0.25">
      <c r="A45" s="52">
        <v>42734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>
        <v>8195</v>
      </c>
      <c r="P45" s="55">
        <v>34.310899999999997</v>
      </c>
      <c r="Q45" s="55">
        <v>9.5299999999999994</v>
      </c>
      <c r="R45" s="54">
        <v>9079</v>
      </c>
      <c r="S45" s="55">
        <v>38.012099999999997</v>
      </c>
      <c r="T45" s="55">
        <v>10.56</v>
      </c>
      <c r="U45" s="54"/>
      <c r="V45" s="55"/>
      <c r="W45" s="55"/>
      <c r="X45" s="56">
        <v>-17.7</v>
      </c>
      <c r="Y45" s="56">
        <v>-14.3</v>
      </c>
      <c r="Z45" s="54"/>
      <c r="AA45" s="56"/>
      <c r="AB45" s="56"/>
      <c r="AC45" s="59">
        <v>151.12700000000001</v>
      </c>
    </row>
    <row r="46" spans="1:32" ht="14.1" customHeight="1" x14ac:dyDescent="0.25">
      <c r="A46" s="52">
        <v>42735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>
        <v>8195</v>
      </c>
      <c r="P46" s="55">
        <v>34.310899999999997</v>
      </c>
      <c r="Q46" s="55">
        <v>9.5299999999999994</v>
      </c>
      <c r="R46" s="54">
        <v>9079</v>
      </c>
      <c r="S46" s="55">
        <v>38.012099999999997</v>
      </c>
      <c r="T46" s="55">
        <v>10.56</v>
      </c>
      <c r="U46" s="54"/>
      <c r="V46" s="55"/>
      <c r="W46" s="55"/>
      <c r="X46" s="56"/>
      <c r="Y46" s="56"/>
      <c r="Z46" s="62"/>
      <c r="AA46" s="63"/>
      <c r="AB46" s="63"/>
      <c r="AC46" s="59">
        <f>141.556+0.001</f>
        <v>141.55700000000002</v>
      </c>
    </row>
    <row r="47" spans="1:32" ht="14.1" customHeight="1" x14ac:dyDescent="0.25">
      <c r="A47" s="64" t="s">
        <v>63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5">
        <f t="shared" ref="O47:T47" si="0">AVERAGE(O16:O46)</f>
        <v>8192.0645161290322</v>
      </c>
      <c r="P47" s="66">
        <f t="shared" si="0"/>
        <v>34.305199999999985</v>
      </c>
      <c r="Q47" s="66">
        <f t="shared" si="0"/>
        <v>9.5264516129032231</v>
      </c>
      <c r="R47" s="65">
        <f t="shared" si="0"/>
        <v>9075.9354838709678</v>
      </c>
      <c r="S47" s="66">
        <f t="shared" si="0"/>
        <v>38.001480645161273</v>
      </c>
      <c r="T47" s="66">
        <f t="shared" si="0"/>
        <v>10.55645161290323</v>
      </c>
      <c r="U47" s="67" t="s">
        <v>64</v>
      </c>
      <c r="V47" s="67"/>
      <c r="W47" s="67"/>
      <c r="X47" s="67"/>
      <c r="Y47" s="67"/>
      <c r="Z47" s="67"/>
      <c r="AA47" s="67"/>
      <c r="AB47" s="68">
        <f>SUM(AC16:AC46)</f>
        <v>4702.9450000000006</v>
      </c>
      <c r="AC47" s="68"/>
      <c r="AE47" s="69">
        <f>SUM(AC16:AC46)</f>
        <v>4702.9450000000006</v>
      </c>
      <c r="AF47" s="70"/>
    </row>
    <row r="48" spans="1:32" ht="14.1" customHeight="1" x14ac:dyDescent="0.25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2"/>
      <c r="P48" s="73"/>
      <c r="Q48" s="74"/>
      <c r="R48" s="74"/>
      <c r="S48" s="6"/>
      <c r="T48" s="75"/>
      <c r="U48" s="67" t="s">
        <v>65</v>
      </c>
      <c r="V48" s="67"/>
      <c r="W48" s="67"/>
      <c r="X48" s="67"/>
      <c r="Y48" s="67"/>
      <c r="Z48" s="67"/>
      <c r="AA48" s="67"/>
      <c r="AB48" s="68">
        <v>4.0000000000000001E-3</v>
      </c>
      <c r="AC48" s="68"/>
      <c r="AD48" s="76"/>
      <c r="AE48" s="77" t="s">
        <v>66</v>
      </c>
    </row>
    <row r="49" spans="1:33" ht="14.1" customHeight="1" x14ac:dyDescent="0.25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2"/>
      <c r="P49" s="73"/>
      <c r="Q49" s="78"/>
      <c r="R49" s="78"/>
      <c r="S49" s="78"/>
      <c r="T49" s="78"/>
      <c r="U49" s="79" t="s">
        <v>67</v>
      </c>
      <c r="V49" s="79"/>
      <c r="W49" s="79"/>
      <c r="X49" s="79"/>
      <c r="Y49" s="79"/>
      <c r="Z49" s="79"/>
      <c r="AA49" s="79"/>
      <c r="AB49" s="80">
        <f>AB47-AB48</f>
        <v>4702.9410000000007</v>
      </c>
      <c r="AC49" s="80"/>
      <c r="AD49" s="81"/>
    </row>
    <row r="50" spans="1:33" ht="14.1" customHeight="1" x14ac:dyDescent="0.25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2"/>
      <c r="P50" s="73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82"/>
      <c r="AD50" s="82"/>
    </row>
    <row r="51" spans="1:33" ht="12.6" customHeight="1" x14ac:dyDescent="0.25">
      <c r="A51" s="71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2"/>
      <c r="P51" s="73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</row>
    <row r="52" spans="1:33" ht="15.75" customHeight="1" x14ac:dyDescent="0.25">
      <c r="A52" s="83" t="s">
        <v>68</v>
      </c>
      <c r="B52" s="83"/>
      <c r="C52" s="83"/>
      <c r="D52" s="83"/>
      <c r="E52" s="83"/>
      <c r="F52" s="83"/>
      <c r="G52" s="83"/>
      <c r="H52" s="83"/>
      <c r="I52" s="78"/>
      <c r="J52" s="78"/>
      <c r="K52" s="78"/>
      <c r="M52" s="84" t="s">
        <v>69</v>
      </c>
      <c r="N52" s="84"/>
      <c r="O52" s="84"/>
      <c r="P52" s="84"/>
    </row>
    <row r="53" spans="1:33" ht="15.75" customHeight="1" x14ac:dyDescent="0.25">
      <c r="A53" s="83" t="s">
        <v>70</v>
      </c>
      <c r="B53" s="83"/>
      <c r="C53" s="83"/>
      <c r="D53" s="83"/>
      <c r="E53" s="83"/>
      <c r="F53" s="83"/>
      <c r="G53" s="83"/>
      <c r="H53" s="83"/>
      <c r="I53" s="78"/>
      <c r="J53" s="78"/>
      <c r="K53" s="78"/>
      <c r="M53" s="84" t="s">
        <v>71</v>
      </c>
      <c r="N53" s="84"/>
      <c r="O53" s="84"/>
      <c r="P53" s="84"/>
    </row>
    <row r="54" spans="1:33" ht="15.75" x14ac:dyDescent="0.25">
      <c r="A54" s="83" t="s">
        <v>72</v>
      </c>
      <c r="B54" s="83"/>
      <c r="C54" s="83"/>
      <c r="D54" s="83"/>
      <c r="E54" s="83"/>
      <c r="F54" s="83"/>
      <c r="G54" s="83"/>
      <c r="H54" s="83"/>
      <c r="I54" s="78"/>
      <c r="J54" s="78"/>
      <c r="K54" s="78"/>
      <c r="M54" s="84" t="s">
        <v>73</v>
      </c>
      <c r="N54" s="84"/>
      <c r="O54" s="84"/>
      <c r="P54" s="84"/>
    </row>
    <row r="58" spans="1:33" x14ac:dyDescent="0.25">
      <c r="L58" s="85"/>
    </row>
  </sheetData>
  <mergeCells count="56">
    <mergeCell ref="A53:H53"/>
    <mergeCell ref="M53:P53"/>
    <mergeCell ref="A54:H54"/>
    <mergeCell ref="M54:P54"/>
    <mergeCell ref="AB47:AC47"/>
    <mergeCell ref="U48:AA48"/>
    <mergeCell ref="AB48:AC48"/>
    <mergeCell ref="U49:AA49"/>
    <mergeCell ref="AB49:AC49"/>
    <mergeCell ref="A52:H52"/>
    <mergeCell ref="M52:P52"/>
    <mergeCell ref="O13:T13"/>
    <mergeCell ref="U13:W13"/>
    <mergeCell ref="X14:X15"/>
    <mergeCell ref="Y14:Y15"/>
    <mergeCell ref="O15:W15"/>
    <mergeCell ref="A47:N47"/>
    <mergeCell ref="U47:AA47"/>
    <mergeCell ref="I13:I14"/>
    <mergeCell ref="J13:J14"/>
    <mergeCell ref="K13:K14"/>
    <mergeCell ref="L13:L14"/>
    <mergeCell ref="M13:M14"/>
    <mergeCell ref="N13:N15"/>
    <mergeCell ref="AA12:AA15"/>
    <mergeCell ref="AB12:AB15"/>
    <mergeCell ref="AC12:AC15"/>
    <mergeCell ref="B13:B14"/>
    <mergeCell ref="C13:C14"/>
    <mergeCell ref="D13:D14"/>
    <mergeCell ref="E13:E14"/>
    <mergeCell ref="F13:F14"/>
    <mergeCell ref="G13:G14"/>
    <mergeCell ref="H13:H14"/>
    <mergeCell ref="A8:AC8"/>
    <mergeCell ref="A9:AC9"/>
    <mergeCell ref="G10:I10"/>
    <mergeCell ref="J10:M10"/>
    <mergeCell ref="O10:R10"/>
    <mergeCell ref="A12:A15"/>
    <mergeCell ref="B12:M12"/>
    <mergeCell ref="N12:W12"/>
    <mergeCell ref="X12:Y13"/>
    <mergeCell ref="Z12:Z15"/>
    <mergeCell ref="A3:G3"/>
    <mergeCell ref="I3:S3"/>
    <mergeCell ref="X3:AB3"/>
    <mergeCell ref="X4:AB4"/>
    <mergeCell ref="A6:V6"/>
    <mergeCell ref="A7:AB7"/>
    <mergeCell ref="A1:G1"/>
    <mergeCell ref="J1:S1"/>
    <mergeCell ref="Z1:AC1"/>
    <mergeCell ref="A2:G2"/>
    <mergeCell ref="I2:S2"/>
    <mergeCell ref="V2:AB2"/>
  </mergeCells>
  <pageMargins left="0.19685039370078741" right="0.19685039370078741" top="0.59055118110236227" bottom="0.19685039370078741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05-4</vt:lpstr>
      <vt:lpstr>'05-4'!Область_печати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Савченко</dc:creator>
  <cp:lastModifiedBy>Савченко</cp:lastModifiedBy>
  <dcterms:created xsi:type="dcterms:W3CDTF">2017-01-04T11:18:33Z</dcterms:created>
  <dcterms:modified xsi:type="dcterms:W3CDTF">2017-01-04T11:18:50Z</dcterms:modified>
</cp:coreProperties>
</file>