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0115" windowHeight="78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30" i="1"/>
  <c r="AE41" i="1"/>
  <c r="AE37" i="1"/>
  <c r="AE31" i="1"/>
  <c r="AE26" i="1"/>
  <c r="AE22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<sst xmlns="http://schemas.openxmlformats.org/spreadsheetml/2006/main" count="67" uniqueCount="59">
  <si>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</si>
  <si>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</si>
  <si>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</si>
  <si>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</si>
  <si>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</si>
  <si>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</si>
  <si>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</si>
  <si>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</si>
  <si>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</si>
  <si>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</si>
  <si>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</si>
  <si>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</si>
  <si>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</si>
  <si>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</si>
  <si>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</si>
  <si>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</si>
  <si>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</si>
  <si>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</si>
  <si>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</si>
  <si>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</si>
  <si>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</si>
  <si>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</si>
  <si>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</si>
  <si>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</si>
  <si>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</si>
  <si>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</si>
  <si>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</si>
  <si>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</si>
  <si>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</si>
  <si>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</si>
  <si>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</si>
  <si>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</si>
  <si>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</si>
  <si>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</si>
  <si>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</si>
  <si>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</si>
  <si>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</si>
  <si>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</si>
  <si>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</si>
  <si>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</si>
  <si>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</si>
  <si>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</si>
  <si>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</si>
  <si>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</si>
  <si>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</si>
  <si>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</si>
  <si>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</si>
  <si>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за період з 01.11.2016р. по 30.11.2016р.</t>
  </si>
  <si>
    <t>переданогоТернопільським ЛВУМГ  та прийнятого  ДП "Кременець УПРГ"</t>
  </si>
  <si>
    <t>по ГРС Кременець, Горинка</t>
  </si>
  <si>
    <t>Філія "УМГ "ЛЬВІВТРАНСГАЗ"</t>
  </si>
  <si>
    <t>Тернопільвького  п/м Тернопільського  ЛВУМГ</t>
  </si>
  <si>
    <r>
      <t xml:space="preserve">Свідоцтво </t>
    </r>
    <r>
      <rPr>
        <b/>
        <sz val="8"/>
        <rFont val="Arial"/>
        <family val="2"/>
        <charset val="204"/>
      </rPr>
      <t>№РХ-1391/14</t>
    </r>
    <r>
      <rPr>
        <sz val="8"/>
        <rFont val="Arial"/>
        <family val="2"/>
        <charset val="204"/>
      </rPr>
      <t xml:space="preserve"> чинне до 18.12.17</t>
    </r>
    <r>
      <rPr>
        <b/>
        <sz val="8"/>
        <rFont val="Arial"/>
        <family val="2"/>
        <charset val="204"/>
      </rPr>
      <t xml:space="preserve"> р.</t>
    </r>
  </si>
  <si>
    <t>не вияв</t>
  </si>
  <si>
    <t xml:space="preserve">Головний інженер Тернопільського ЛВУМГ                                                                                   Тарапата Я.І.                                                                                   </t>
  </si>
  <si>
    <t xml:space="preserve">Хімік ІІ кат.                                                                                                                                                 Снігур О.Б.                                                                                         </t>
  </si>
  <si>
    <t xml:space="preserve">Начальник служби газовимірювань та метрології                                                                            Лукавий Р.М.                                                                                 </t>
  </si>
  <si>
    <r>
      <t xml:space="preserve">газопроводу   Торжок-Долина відбір проби </t>
    </r>
    <r>
      <rPr>
        <b/>
        <sz val="11"/>
        <color theme="1"/>
        <rFont val="Times New Roman"/>
        <family val="1"/>
        <charset val="204"/>
      </rPr>
      <t>ГРС Мшанець/</t>
    </r>
  </si>
  <si>
    <t>Маршрут №221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</si>
</sst>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165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/>
    <xf numFmtId="0" fontId="10" fillId="2" borderId="0" xfId="0" applyFont="1" applyFill="1" applyAlignment="1">
      <alignment horizontal="center"/>
    </xf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164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AA2" sqref="AA2:AC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7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2" t="s">
        <v>21</v>
      </c>
      <c r="B1" s="2"/>
      <c r="C1" s="2"/>
      <c r="D1" s="2"/>
      <c r="M1" s="42" t="s">
        <v>4</v>
      </c>
    </row>
    <row r="2" spans="1:34" x14ac:dyDescent="0.25">
      <c r="A2" s="12" t="s">
        <v>50</v>
      </c>
      <c r="B2" s="2"/>
      <c r="C2" s="13"/>
      <c r="D2" s="2"/>
      <c r="F2" s="2"/>
      <c r="G2" s="2"/>
      <c r="H2" s="2"/>
      <c r="I2" s="2"/>
      <c r="J2" s="2"/>
      <c r="K2" s="3" t="s">
        <v>48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AA2" s="114" t="s">
        <v>58</v>
      </c>
      <c r="AB2" s="114"/>
      <c r="AC2" s="114"/>
    </row>
    <row r="3" spans="1:34" ht="13.5" customHeight="1" x14ac:dyDescent="0.25">
      <c r="A3" s="12" t="s">
        <v>51</v>
      </c>
      <c r="C3" s="3"/>
      <c r="F3" s="2"/>
      <c r="G3" s="2"/>
      <c r="H3" s="2"/>
      <c r="I3" s="2"/>
      <c r="J3" s="2"/>
      <c r="K3" s="15" t="s">
        <v>49</v>
      </c>
      <c r="Z3" s="14"/>
      <c r="AA3" s="14"/>
      <c r="AB3" s="14"/>
      <c r="AC3" s="14"/>
    </row>
    <row r="4" spans="1:34" x14ac:dyDescent="0.25">
      <c r="A4" s="11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1" t="s">
        <v>52</v>
      </c>
      <c r="F5" s="2"/>
      <c r="G5" s="2"/>
      <c r="H5" s="2"/>
      <c r="K5" s="113" t="s">
        <v>57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3" t="s">
        <v>47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64" t="s">
        <v>0</v>
      </c>
      <c r="B7" s="90" t="s">
        <v>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  <c r="N7" s="90" t="s">
        <v>32</v>
      </c>
      <c r="O7" s="91"/>
      <c r="P7" s="91"/>
      <c r="Q7" s="91"/>
      <c r="R7" s="91"/>
      <c r="S7" s="91"/>
      <c r="T7" s="91"/>
      <c r="U7" s="91"/>
      <c r="V7" s="91"/>
      <c r="W7" s="92"/>
      <c r="X7" s="73" t="s">
        <v>26</v>
      </c>
      <c r="Y7" s="71" t="s">
        <v>2</v>
      </c>
      <c r="Z7" s="67" t="s">
        <v>18</v>
      </c>
      <c r="AA7" s="67" t="s">
        <v>19</v>
      </c>
      <c r="AB7" s="69" t="s">
        <v>20</v>
      </c>
      <c r="AC7" s="64" t="s">
        <v>16</v>
      </c>
    </row>
    <row r="8" spans="1:34" ht="16.5" customHeight="1" thickBot="1" x14ac:dyDescent="0.3">
      <c r="A8" s="66"/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108" t="s">
        <v>28</v>
      </c>
      <c r="O8" s="21" t="s">
        <v>30</v>
      </c>
      <c r="P8" s="21"/>
      <c r="Q8" s="21"/>
      <c r="R8" s="21"/>
      <c r="S8" s="21"/>
      <c r="T8" s="21"/>
      <c r="U8" s="21"/>
      <c r="V8" s="21" t="s">
        <v>31</v>
      </c>
      <c r="W8" s="28"/>
      <c r="X8" s="74"/>
      <c r="Y8" s="72"/>
      <c r="Z8" s="68"/>
      <c r="AA8" s="68"/>
      <c r="AB8" s="70"/>
      <c r="AC8" s="65"/>
    </row>
    <row r="9" spans="1:34" ht="15" customHeight="1" x14ac:dyDescent="0.25">
      <c r="A9" s="66"/>
      <c r="B9" s="75" t="s">
        <v>35</v>
      </c>
      <c r="C9" s="77" t="s">
        <v>36</v>
      </c>
      <c r="D9" s="77" t="s">
        <v>37</v>
      </c>
      <c r="E9" s="77" t="s">
        <v>42</v>
      </c>
      <c r="F9" s="77" t="s">
        <v>43</v>
      </c>
      <c r="G9" s="77" t="s">
        <v>40</v>
      </c>
      <c r="H9" s="77" t="s">
        <v>44</v>
      </c>
      <c r="I9" s="77" t="s">
        <v>41</v>
      </c>
      <c r="J9" s="77" t="s">
        <v>39</v>
      </c>
      <c r="K9" s="77" t="s">
        <v>38</v>
      </c>
      <c r="L9" s="77" t="s">
        <v>45</v>
      </c>
      <c r="M9" s="79" t="s">
        <v>46</v>
      </c>
      <c r="N9" s="109"/>
      <c r="O9" s="104" t="s">
        <v>33</v>
      </c>
      <c r="P9" s="106" t="s">
        <v>10</v>
      </c>
      <c r="Q9" s="69" t="s">
        <v>11</v>
      </c>
      <c r="R9" s="75" t="s">
        <v>34</v>
      </c>
      <c r="S9" s="77" t="s">
        <v>12</v>
      </c>
      <c r="T9" s="79" t="s">
        <v>13</v>
      </c>
      <c r="U9" s="111" t="s">
        <v>29</v>
      </c>
      <c r="V9" s="77" t="s">
        <v>14</v>
      </c>
      <c r="W9" s="79" t="s">
        <v>15</v>
      </c>
      <c r="X9" s="74"/>
      <c r="Y9" s="72"/>
      <c r="Z9" s="68"/>
      <c r="AA9" s="68"/>
      <c r="AB9" s="70"/>
      <c r="AC9" s="65"/>
    </row>
    <row r="10" spans="1:34" ht="92.25" customHeight="1" x14ac:dyDescent="0.25">
      <c r="A10" s="66"/>
      <c r="B10" s="76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80"/>
      <c r="N10" s="110"/>
      <c r="O10" s="105"/>
      <c r="P10" s="107"/>
      <c r="Q10" s="70"/>
      <c r="R10" s="76"/>
      <c r="S10" s="78"/>
      <c r="T10" s="80"/>
      <c r="U10" s="112"/>
      <c r="V10" s="78"/>
      <c r="W10" s="80"/>
      <c r="X10" s="74"/>
      <c r="Y10" s="72"/>
      <c r="Z10" s="68"/>
      <c r="AA10" s="68"/>
      <c r="AB10" s="70"/>
      <c r="AC10" s="65"/>
    </row>
    <row r="11" spans="1:34" s="53" customFormat="1" x14ac:dyDescent="0.25">
      <c r="A11" s="43">
        <v>1</v>
      </c>
      <c r="B11" s="44">
        <v>90.024000000000001</v>
      </c>
      <c r="C11" s="44">
        <v>4.83</v>
      </c>
      <c r="D11" s="44">
        <v>1.016</v>
      </c>
      <c r="E11" s="44">
        <v>0.113</v>
      </c>
      <c r="F11" s="44">
        <v>0.16700000000000001</v>
      </c>
      <c r="G11" s="44">
        <v>4.0000000000000001E-3</v>
      </c>
      <c r="H11" s="44">
        <v>4.3999999999999997E-2</v>
      </c>
      <c r="I11" s="44">
        <v>4.5999999999999999E-2</v>
      </c>
      <c r="J11" s="44">
        <v>2.9000000000000001E-2</v>
      </c>
      <c r="K11" s="44">
        <v>1.0999999999999999E-2</v>
      </c>
      <c r="L11" s="44">
        <v>1.617</v>
      </c>
      <c r="M11" s="44">
        <v>2.0990000000000002</v>
      </c>
      <c r="N11" s="56">
        <v>0.74909999999999999</v>
      </c>
      <c r="O11" s="57">
        <v>8199.25</v>
      </c>
      <c r="P11" s="46">
        <v>34.328600000000002</v>
      </c>
      <c r="Q11" s="58">
        <v>9.5357000000000003</v>
      </c>
      <c r="R11" s="45">
        <v>9078.65</v>
      </c>
      <c r="S11" s="59">
        <v>38.0105</v>
      </c>
      <c r="T11" s="60">
        <v>10.5585</v>
      </c>
      <c r="U11" s="61">
        <v>11511.99</v>
      </c>
      <c r="V11" s="46">
        <v>48.198399999999999</v>
      </c>
      <c r="W11" s="47">
        <v>13.388400000000001</v>
      </c>
      <c r="X11" s="48"/>
      <c r="Y11" s="46"/>
      <c r="Z11" s="46"/>
      <c r="AA11" s="46"/>
      <c r="AB11" s="47"/>
      <c r="AC11" s="49">
        <v>117.40899999999999</v>
      </c>
      <c r="AD11" s="50">
        <f>SUM(B11:M11)+$K$42+$N$42</f>
        <v>100.00000000000001</v>
      </c>
      <c r="AE11" s="51" t="str">
        <f>IF(AD11=100,"ОК"," ")</f>
        <v>ОК</v>
      </c>
      <c r="AF11" s="52"/>
      <c r="AG11" s="52"/>
      <c r="AH11" s="52"/>
    </row>
    <row r="12" spans="1:34" x14ac:dyDescent="0.25">
      <c r="A12" s="29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9"/>
      <c r="O12" s="19">
        <v>8199.25</v>
      </c>
      <c r="P12" s="41">
        <v>34.328600000000002</v>
      </c>
      <c r="Q12" s="40">
        <v>9.5357000000000003</v>
      </c>
      <c r="R12" s="18">
        <v>9078.65</v>
      </c>
      <c r="S12" s="19">
        <v>38.0105</v>
      </c>
      <c r="T12" s="23">
        <v>10.5585</v>
      </c>
      <c r="U12" s="22"/>
      <c r="V12" s="19"/>
      <c r="W12" s="23"/>
      <c r="X12" s="22"/>
      <c r="Y12" s="19"/>
      <c r="Z12" s="19"/>
      <c r="AA12" s="19"/>
      <c r="AB12" s="23"/>
      <c r="AC12" s="36">
        <v>118.407</v>
      </c>
      <c r="AD12" s="16">
        <f t="shared" ref="AD12:AD41" si="0">SUM(B12:M12)+$K$42+$N$42</f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29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9"/>
      <c r="O13" s="18">
        <v>8199.25</v>
      </c>
      <c r="P13" s="19">
        <v>34.328600000000002</v>
      </c>
      <c r="Q13" s="40">
        <v>9.5357000000000003</v>
      </c>
      <c r="R13" s="18">
        <v>9078.65</v>
      </c>
      <c r="S13" s="19">
        <v>38.0105</v>
      </c>
      <c r="T13" s="23">
        <v>10.5585</v>
      </c>
      <c r="U13" s="22"/>
      <c r="V13" s="19"/>
      <c r="W13" s="23"/>
      <c r="X13" s="22"/>
      <c r="Y13" s="19"/>
      <c r="Z13" s="19"/>
      <c r="AA13" s="19"/>
      <c r="AB13" s="23"/>
      <c r="AC13" s="36">
        <v>123.877</v>
      </c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29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9"/>
      <c r="O14" s="18">
        <v>8199.25</v>
      </c>
      <c r="P14" s="19">
        <v>34.328600000000002</v>
      </c>
      <c r="Q14" s="23">
        <v>9.5357000000000003</v>
      </c>
      <c r="R14" s="18">
        <v>9078.65</v>
      </c>
      <c r="S14" s="19">
        <v>38.0105</v>
      </c>
      <c r="T14" s="23">
        <v>10.5585</v>
      </c>
      <c r="U14" s="22"/>
      <c r="V14" s="19"/>
      <c r="W14" s="23"/>
      <c r="X14" s="22"/>
      <c r="Y14" s="19"/>
      <c r="Z14" s="19"/>
      <c r="AA14" s="19"/>
      <c r="AB14" s="23"/>
      <c r="AC14" s="36">
        <v>127.55100000000002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29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9"/>
      <c r="O15" s="18">
        <v>8199.25</v>
      </c>
      <c r="P15" s="19">
        <v>34.328600000000002</v>
      </c>
      <c r="Q15" s="23">
        <v>9.5357000000000003</v>
      </c>
      <c r="R15" s="18">
        <v>9078.65</v>
      </c>
      <c r="S15" s="19">
        <v>38.0105</v>
      </c>
      <c r="T15" s="23">
        <v>10.5585</v>
      </c>
      <c r="U15" s="22"/>
      <c r="V15" s="19"/>
      <c r="W15" s="23"/>
      <c r="X15" s="22"/>
      <c r="Y15" s="19"/>
      <c r="Z15" s="19"/>
      <c r="AA15" s="19"/>
      <c r="AB15" s="23"/>
      <c r="AC15" s="36">
        <v>137.30199999999999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x14ac:dyDescent="0.25">
      <c r="A16" s="29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9"/>
      <c r="O16" s="18">
        <v>8199.25</v>
      </c>
      <c r="P16" s="19">
        <v>34.328600000000002</v>
      </c>
      <c r="Q16" s="23">
        <v>9.5357000000000003</v>
      </c>
      <c r="R16" s="18">
        <v>9078.65</v>
      </c>
      <c r="S16" s="19">
        <v>38.0105</v>
      </c>
      <c r="T16" s="23">
        <v>10.5585</v>
      </c>
      <c r="U16" s="22"/>
      <c r="V16" s="19"/>
      <c r="W16" s="23"/>
      <c r="X16" s="22"/>
      <c r="Y16" s="19"/>
      <c r="Z16" s="19"/>
      <c r="AA16" s="19"/>
      <c r="AB16" s="23"/>
      <c r="AC16" s="36">
        <v>127.47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29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9"/>
      <c r="O17" s="18">
        <v>8199.25</v>
      </c>
      <c r="P17" s="19">
        <v>34.328600000000002</v>
      </c>
      <c r="Q17" s="23">
        <v>9.5357000000000003</v>
      </c>
      <c r="R17" s="18">
        <v>9078.65</v>
      </c>
      <c r="S17" s="19">
        <v>38.0105</v>
      </c>
      <c r="T17" s="23">
        <v>10.5585</v>
      </c>
      <c r="U17" s="22"/>
      <c r="V17" s="19"/>
      <c r="W17" s="23"/>
      <c r="X17" s="22"/>
      <c r="Y17" s="19"/>
      <c r="Z17" s="19"/>
      <c r="AA17" s="19"/>
      <c r="AB17" s="23"/>
      <c r="AC17" s="36">
        <v>118.88500000000001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s="53" customFormat="1" x14ac:dyDescent="0.25">
      <c r="A18" s="43">
        <v>8</v>
      </c>
      <c r="B18" s="44">
        <v>90.094999999999999</v>
      </c>
      <c r="C18" s="44">
        <v>4.82</v>
      </c>
      <c r="D18" s="44">
        <v>1.0149999999999999</v>
      </c>
      <c r="E18" s="44">
        <v>0.11600000000000001</v>
      </c>
      <c r="F18" s="44">
        <v>0.17199999999999999</v>
      </c>
      <c r="G18" s="44">
        <v>4.0000000000000001E-3</v>
      </c>
      <c r="H18" s="44">
        <v>4.3999999999999997E-2</v>
      </c>
      <c r="I18" s="44">
        <v>4.7E-2</v>
      </c>
      <c r="J18" s="44">
        <v>2.1999999999999999E-2</v>
      </c>
      <c r="K18" s="44">
        <v>1.2E-2</v>
      </c>
      <c r="L18" s="44">
        <v>1.5820000000000001</v>
      </c>
      <c r="M18" s="44">
        <v>2.0710000000000002</v>
      </c>
      <c r="N18" s="43">
        <v>0.74850000000000005</v>
      </c>
      <c r="O18" s="45">
        <v>8203.02</v>
      </c>
      <c r="P18" s="46">
        <v>34.3444</v>
      </c>
      <c r="Q18" s="47">
        <v>9.5401000000000007</v>
      </c>
      <c r="R18" s="45">
        <v>9082.8799999999992</v>
      </c>
      <c r="S18" s="46">
        <v>38.028199999999998</v>
      </c>
      <c r="T18" s="47">
        <v>10.5634</v>
      </c>
      <c r="U18" s="48">
        <v>11522.01</v>
      </c>
      <c r="V18" s="46">
        <v>48.240400000000001</v>
      </c>
      <c r="W18" s="47">
        <v>13.4001</v>
      </c>
      <c r="X18" s="48"/>
      <c r="Y18" s="46"/>
      <c r="Z18" s="46"/>
      <c r="AA18" s="46"/>
      <c r="AB18" s="47"/>
      <c r="AC18" s="49">
        <v>115.879</v>
      </c>
      <c r="AD18" s="50">
        <f t="shared" si="0"/>
        <v>99.999999999999986</v>
      </c>
      <c r="AE18" s="51" t="str">
        <f t="shared" si="1"/>
        <v>ОК</v>
      </c>
      <c r="AF18" s="52"/>
      <c r="AG18" s="52"/>
      <c r="AH18" s="52"/>
    </row>
    <row r="19" spans="1:34" x14ac:dyDescent="0.25">
      <c r="A19" s="29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9"/>
      <c r="O19" s="18">
        <v>8203.02</v>
      </c>
      <c r="P19" s="19">
        <v>34.3444</v>
      </c>
      <c r="Q19" s="23">
        <v>9.5401000000000007</v>
      </c>
      <c r="R19" s="18">
        <v>9082.8799999999992</v>
      </c>
      <c r="S19" s="19">
        <v>38.028199999999998</v>
      </c>
      <c r="T19" s="23">
        <v>10.5634</v>
      </c>
      <c r="U19" s="22"/>
      <c r="V19" s="19"/>
      <c r="W19" s="23"/>
      <c r="X19" s="22"/>
      <c r="Y19" s="19"/>
      <c r="Z19" s="19"/>
      <c r="AA19" s="19"/>
      <c r="AB19" s="23"/>
      <c r="AC19" s="36">
        <v>122.25699999999999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29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29"/>
      <c r="O20" s="18">
        <v>8203.02</v>
      </c>
      <c r="P20" s="19">
        <v>34.3444</v>
      </c>
      <c r="Q20" s="23">
        <v>9.5401000000000007</v>
      </c>
      <c r="R20" s="18">
        <v>9082.8799999999992</v>
      </c>
      <c r="S20" s="19">
        <v>38.028199999999998</v>
      </c>
      <c r="T20" s="23">
        <v>10.5634</v>
      </c>
      <c r="U20" s="22"/>
      <c r="V20" s="19"/>
      <c r="W20" s="23"/>
      <c r="X20" s="22"/>
      <c r="Y20" s="19"/>
      <c r="Z20" s="19"/>
      <c r="AA20" s="19"/>
      <c r="AB20" s="23"/>
      <c r="AC20" s="36">
        <v>132.80799999999999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29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9"/>
      <c r="O21" s="18">
        <v>8203.02</v>
      </c>
      <c r="P21" s="19">
        <v>34.3444</v>
      </c>
      <c r="Q21" s="23">
        <v>9.5401000000000007</v>
      </c>
      <c r="R21" s="18">
        <v>9082.8799999999992</v>
      </c>
      <c r="S21" s="19">
        <v>38.028199999999998</v>
      </c>
      <c r="T21" s="23">
        <v>10.5634</v>
      </c>
      <c r="U21" s="22"/>
      <c r="V21" s="19"/>
      <c r="W21" s="23"/>
      <c r="X21" s="22"/>
      <c r="Y21" s="19"/>
      <c r="Z21" s="19"/>
      <c r="AA21" s="19"/>
      <c r="AB21" s="23"/>
      <c r="AC21" s="36">
        <v>135.815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29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9"/>
      <c r="O22" s="18">
        <v>8203.02</v>
      </c>
      <c r="P22" s="19">
        <v>34.3444</v>
      </c>
      <c r="Q22" s="23">
        <v>9.5401000000000007</v>
      </c>
      <c r="R22" s="18">
        <v>9082.8799999999992</v>
      </c>
      <c r="S22" s="19">
        <v>38.028199999999998</v>
      </c>
      <c r="T22" s="23">
        <v>10.5634</v>
      </c>
      <c r="U22" s="22"/>
      <c r="V22" s="19"/>
      <c r="W22" s="23"/>
      <c r="X22" s="22"/>
      <c r="Y22" s="19"/>
      <c r="Z22" s="19"/>
      <c r="AA22" s="19"/>
      <c r="AB22" s="23"/>
      <c r="AC22" s="36">
        <v>145.06399999999999</v>
      </c>
      <c r="AD22" s="16">
        <f t="shared" si="0"/>
        <v>0</v>
      </c>
      <c r="AE22" s="17" t="str">
        <f t="shared" si="1"/>
        <v xml:space="preserve"> </v>
      </c>
      <c r="AF22" s="8"/>
      <c r="AG22" s="8"/>
      <c r="AH22" s="8"/>
    </row>
    <row r="23" spans="1:34" x14ac:dyDescent="0.25">
      <c r="A23" s="29">
        <v>13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9"/>
      <c r="O23" s="18">
        <v>8203.02</v>
      </c>
      <c r="P23" s="19">
        <v>34.3444</v>
      </c>
      <c r="Q23" s="23">
        <v>9.5401000000000007</v>
      </c>
      <c r="R23" s="18">
        <v>9082.8799999999992</v>
      </c>
      <c r="S23" s="19">
        <v>38.028199999999998</v>
      </c>
      <c r="T23" s="23">
        <v>10.5634</v>
      </c>
      <c r="U23" s="22"/>
      <c r="V23" s="19"/>
      <c r="W23" s="23"/>
      <c r="X23" s="22"/>
      <c r="Y23" s="19"/>
      <c r="Z23" s="19"/>
      <c r="AA23" s="19"/>
      <c r="AB23" s="23"/>
      <c r="AC23" s="36">
        <v>157.947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29">
        <v>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9"/>
      <c r="O24" s="18">
        <v>8203.02</v>
      </c>
      <c r="P24" s="19">
        <v>34.3444</v>
      </c>
      <c r="Q24" s="23">
        <v>9.5401000000000007</v>
      </c>
      <c r="R24" s="18">
        <v>9082.8799999999992</v>
      </c>
      <c r="S24" s="19">
        <v>38.028199999999998</v>
      </c>
      <c r="T24" s="23">
        <v>10.5634</v>
      </c>
      <c r="U24" s="22"/>
      <c r="V24" s="19"/>
      <c r="W24" s="23"/>
      <c r="X24" s="22"/>
      <c r="Y24" s="19"/>
      <c r="Z24" s="19"/>
      <c r="AA24" s="19"/>
      <c r="AB24" s="23"/>
      <c r="AC24" s="36">
        <v>165.261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s="53" customFormat="1" x14ac:dyDescent="0.25">
      <c r="A25" s="43">
        <v>15</v>
      </c>
      <c r="B25" s="44">
        <v>91.102999999999994</v>
      </c>
      <c r="C25" s="44">
        <v>4.3769999999999998</v>
      </c>
      <c r="D25" s="44">
        <v>1.0620000000000001</v>
      </c>
      <c r="E25" s="44">
        <v>0.126</v>
      </c>
      <c r="F25" s="44">
        <v>0.18099999999999999</v>
      </c>
      <c r="G25" s="44">
        <v>2.7E-2</v>
      </c>
      <c r="H25" s="44">
        <v>4.7E-2</v>
      </c>
      <c r="I25" s="44">
        <v>4.5999999999999999E-2</v>
      </c>
      <c r="J25" s="44">
        <v>2.1000000000000001E-2</v>
      </c>
      <c r="K25" s="44">
        <v>8.0000000000000002E-3</v>
      </c>
      <c r="L25" s="44">
        <v>1.4350000000000001</v>
      </c>
      <c r="M25" s="44">
        <v>1.5669999999999999</v>
      </c>
      <c r="N25" s="43">
        <v>0.74070000000000003</v>
      </c>
      <c r="O25" s="45">
        <v>8242.66</v>
      </c>
      <c r="P25" s="46">
        <v>34.510399999999997</v>
      </c>
      <c r="Q25" s="47">
        <v>9.5861999999999998</v>
      </c>
      <c r="R25" s="45">
        <v>9127.3700000000008</v>
      </c>
      <c r="S25" s="46">
        <v>38.214500000000001</v>
      </c>
      <c r="T25" s="47">
        <v>10.6151</v>
      </c>
      <c r="U25" s="48">
        <v>11639.25</v>
      </c>
      <c r="V25" s="46">
        <v>48.731200000000001</v>
      </c>
      <c r="W25" s="47">
        <v>13.5364</v>
      </c>
      <c r="X25" s="48"/>
      <c r="Y25" s="46"/>
      <c r="Z25" s="46"/>
      <c r="AA25" s="46"/>
      <c r="AB25" s="47"/>
      <c r="AC25" s="49">
        <v>163.42500000000001</v>
      </c>
      <c r="AD25" s="50">
        <f t="shared" si="0"/>
        <v>99.999999999999986</v>
      </c>
      <c r="AE25" s="51" t="str">
        <f t="shared" si="1"/>
        <v>ОК</v>
      </c>
      <c r="AF25" s="52"/>
      <c r="AG25" s="52"/>
      <c r="AH25" s="52"/>
    </row>
    <row r="26" spans="1:34" x14ac:dyDescent="0.25">
      <c r="A26" s="29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29"/>
      <c r="O26" s="18">
        <v>8242.66</v>
      </c>
      <c r="P26" s="19">
        <v>34.510399999999997</v>
      </c>
      <c r="Q26" s="23">
        <v>9.5861999999999998</v>
      </c>
      <c r="R26" s="18">
        <v>9127.3700000000008</v>
      </c>
      <c r="S26" s="19">
        <v>38.214500000000001</v>
      </c>
      <c r="T26" s="23">
        <v>10.6151</v>
      </c>
      <c r="U26" s="22"/>
      <c r="V26" s="19"/>
      <c r="W26" s="23"/>
      <c r="X26" s="22"/>
      <c r="Y26" s="19"/>
      <c r="Z26" s="19"/>
      <c r="AA26" s="19"/>
      <c r="AB26" s="23"/>
      <c r="AC26" s="36">
        <v>163.71699999999998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29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29"/>
      <c r="O27" s="18">
        <v>8242.66</v>
      </c>
      <c r="P27" s="19">
        <v>34.510399999999997</v>
      </c>
      <c r="Q27" s="23">
        <v>9.5861999999999998</v>
      </c>
      <c r="R27" s="18">
        <v>9127.3700000000008</v>
      </c>
      <c r="S27" s="19">
        <v>38.214500000000001</v>
      </c>
      <c r="T27" s="23">
        <v>10.6151</v>
      </c>
      <c r="U27" s="22"/>
      <c r="V27" s="19"/>
      <c r="W27" s="23"/>
      <c r="X27" s="22"/>
      <c r="Y27" s="19"/>
      <c r="Z27" s="19"/>
      <c r="AA27" s="19"/>
      <c r="AB27" s="23"/>
      <c r="AC27" s="36">
        <v>160.51499999999999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29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9"/>
      <c r="O28" s="18">
        <v>8242.66</v>
      </c>
      <c r="P28" s="19">
        <v>34.510399999999997</v>
      </c>
      <c r="Q28" s="23">
        <v>9.5861999999999998</v>
      </c>
      <c r="R28" s="18">
        <v>9127.3700000000008</v>
      </c>
      <c r="S28" s="19">
        <v>38.214500000000001</v>
      </c>
      <c r="T28" s="23">
        <v>10.6151</v>
      </c>
      <c r="U28" s="22"/>
      <c r="V28" s="19"/>
      <c r="W28" s="23"/>
      <c r="X28" s="22"/>
      <c r="Y28" s="19"/>
      <c r="Z28" s="19"/>
      <c r="AA28" s="19"/>
      <c r="AB28" s="23"/>
      <c r="AC28" s="36">
        <v>153.26999999999998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x14ac:dyDescent="0.25">
      <c r="A29" s="29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9"/>
      <c r="O29" s="18">
        <v>8242.66</v>
      </c>
      <c r="P29" s="19">
        <v>34.510399999999997</v>
      </c>
      <c r="Q29" s="23">
        <v>9.5861999999999998</v>
      </c>
      <c r="R29" s="18">
        <v>9127.3700000000008</v>
      </c>
      <c r="S29" s="19">
        <v>38.214500000000001</v>
      </c>
      <c r="T29" s="23">
        <v>10.6151</v>
      </c>
      <c r="U29" s="22"/>
      <c r="V29" s="19"/>
      <c r="W29" s="23"/>
      <c r="X29" s="22"/>
      <c r="Y29" s="19"/>
      <c r="Z29" s="19"/>
      <c r="AA29" s="19"/>
      <c r="AB29" s="23"/>
      <c r="AC29" s="36">
        <v>143.97499999999999</v>
      </c>
      <c r="AD29" s="16">
        <f t="shared" si="0"/>
        <v>0</v>
      </c>
      <c r="AE29" s="17" t="str">
        <f t="shared" si="1"/>
        <v xml:space="preserve"> </v>
      </c>
      <c r="AF29" s="8"/>
      <c r="AG29" s="8"/>
      <c r="AH29" s="8"/>
    </row>
    <row r="30" spans="1:34" x14ac:dyDescent="0.25">
      <c r="A30" s="29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9"/>
      <c r="O30" s="18">
        <v>8242.66</v>
      </c>
      <c r="P30" s="19">
        <v>34.510399999999997</v>
      </c>
      <c r="Q30" s="23">
        <v>9.5861999999999998</v>
      </c>
      <c r="R30" s="18">
        <v>9127.3700000000008</v>
      </c>
      <c r="S30" s="19">
        <v>38.214500000000001</v>
      </c>
      <c r="T30" s="23">
        <v>10.6151</v>
      </c>
      <c r="U30" s="22"/>
      <c r="V30" s="19"/>
      <c r="W30" s="23"/>
      <c r="X30" s="22"/>
      <c r="Y30" s="19"/>
      <c r="Z30" s="19"/>
      <c r="AA30" s="19"/>
      <c r="AB30" s="23"/>
      <c r="AC30" s="36">
        <v>138.49199999999999</v>
      </c>
      <c r="AD30" s="16">
        <f t="shared" si="0"/>
        <v>0</v>
      </c>
      <c r="AE30" s="17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29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9"/>
      <c r="O31" s="18">
        <v>8242.66</v>
      </c>
      <c r="P31" s="19">
        <v>34.510399999999997</v>
      </c>
      <c r="Q31" s="23">
        <v>9.5861999999999998</v>
      </c>
      <c r="R31" s="18">
        <v>9127.3700000000008</v>
      </c>
      <c r="S31" s="19">
        <v>38.214500000000001</v>
      </c>
      <c r="T31" s="23">
        <v>10.6151</v>
      </c>
      <c r="U31" s="22"/>
      <c r="V31" s="19"/>
      <c r="W31" s="23"/>
      <c r="X31" s="22"/>
      <c r="Y31" s="19"/>
      <c r="Z31" s="19"/>
      <c r="AA31" s="19"/>
      <c r="AB31" s="23"/>
      <c r="AC31" s="36">
        <v>141.453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s="53" customFormat="1" ht="15" customHeight="1" x14ac:dyDescent="0.25">
      <c r="A32" s="43">
        <v>22</v>
      </c>
      <c r="B32" s="44">
        <v>91.102000000000004</v>
      </c>
      <c r="C32" s="44">
        <v>4.4260000000000002</v>
      </c>
      <c r="D32" s="44">
        <v>1.0720000000000001</v>
      </c>
      <c r="E32" s="44">
        <v>0.13300000000000001</v>
      </c>
      <c r="F32" s="44">
        <v>0.186</v>
      </c>
      <c r="G32" s="44">
        <v>3.0000000000000001E-3</v>
      </c>
      <c r="H32" s="44">
        <v>4.9000000000000002E-2</v>
      </c>
      <c r="I32" s="44">
        <v>4.4999999999999998E-2</v>
      </c>
      <c r="J32" s="44">
        <v>3.5999999999999997E-2</v>
      </c>
      <c r="K32" s="44">
        <v>8.0000000000000002E-3</v>
      </c>
      <c r="L32" s="44">
        <v>1.41</v>
      </c>
      <c r="M32" s="44">
        <v>1.53</v>
      </c>
      <c r="N32" s="43">
        <v>0.74060000000000004</v>
      </c>
      <c r="O32" s="45">
        <v>8253.14</v>
      </c>
      <c r="P32" s="46">
        <v>34.554200000000002</v>
      </c>
      <c r="Q32" s="47">
        <v>9.5983999999999998</v>
      </c>
      <c r="R32" s="45">
        <v>9138.7900000000009</v>
      </c>
      <c r="S32" s="46">
        <v>38.262300000000003</v>
      </c>
      <c r="T32" s="47">
        <v>10.628399999999999</v>
      </c>
      <c r="U32" s="48">
        <v>11654.11</v>
      </c>
      <c r="V32" s="46">
        <v>48.793399999999998</v>
      </c>
      <c r="W32" s="47">
        <v>13.553699999999999</v>
      </c>
      <c r="X32" s="48"/>
      <c r="Y32" s="46"/>
      <c r="Z32" s="54" t="s">
        <v>53</v>
      </c>
      <c r="AA32" s="54" t="s">
        <v>53</v>
      </c>
      <c r="AB32" s="55" t="s">
        <v>53</v>
      </c>
      <c r="AC32" s="49">
        <v>151.02600000000001</v>
      </c>
      <c r="AD32" s="50">
        <f t="shared" si="0"/>
        <v>100.00000000000001</v>
      </c>
      <c r="AE32" s="51" t="str">
        <f t="shared" si="1"/>
        <v>ОК</v>
      </c>
      <c r="AF32" s="52"/>
      <c r="AG32" s="52"/>
      <c r="AH32" s="52"/>
    </row>
    <row r="33" spans="1:34" x14ac:dyDescent="0.25">
      <c r="A33" s="29">
        <v>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29"/>
      <c r="O33" s="18">
        <v>8253.14</v>
      </c>
      <c r="P33" s="19">
        <v>34.554200000000002</v>
      </c>
      <c r="Q33" s="23">
        <v>9.5983999999999998</v>
      </c>
      <c r="R33" s="18">
        <v>9138.7900000000009</v>
      </c>
      <c r="S33" s="19">
        <v>38.262300000000003</v>
      </c>
      <c r="T33" s="23">
        <v>10.628399999999999</v>
      </c>
      <c r="U33" s="22"/>
      <c r="V33" s="19"/>
      <c r="W33" s="23"/>
      <c r="X33" s="22"/>
      <c r="Y33" s="19"/>
      <c r="Z33" s="19"/>
      <c r="AA33" s="19"/>
      <c r="AB33" s="23"/>
      <c r="AC33" s="36">
        <v>145.35599999999999</v>
      </c>
      <c r="AD33" s="16">
        <f>SUM(B33:M33)+$K$42+$N$42</f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29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29"/>
      <c r="O34" s="18">
        <v>8253.14</v>
      </c>
      <c r="P34" s="19">
        <v>34.554200000000002</v>
      </c>
      <c r="Q34" s="23">
        <v>9.5983999999999998</v>
      </c>
      <c r="R34" s="18">
        <v>9138.7900000000009</v>
      </c>
      <c r="S34" s="19">
        <v>38.262300000000003</v>
      </c>
      <c r="T34" s="23">
        <v>10.628399999999999</v>
      </c>
      <c r="U34" s="22"/>
      <c r="V34" s="19"/>
      <c r="W34" s="23"/>
      <c r="X34" s="22"/>
      <c r="Y34" s="19"/>
      <c r="Z34" s="19"/>
      <c r="AA34" s="19"/>
      <c r="AB34" s="23"/>
      <c r="AC34" s="36">
        <v>140.78200000000001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29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9"/>
      <c r="O35" s="18">
        <v>8253.14</v>
      </c>
      <c r="P35" s="19">
        <v>34.554200000000002</v>
      </c>
      <c r="Q35" s="23">
        <v>9.5983999999999998</v>
      </c>
      <c r="R35" s="18">
        <v>9138.7900000000009</v>
      </c>
      <c r="S35" s="19">
        <v>38.262300000000003</v>
      </c>
      <c r="T35" s="23">
        <v>10.628399999999999</v>
      </c>
      <c r="U35" s="22"/>
      <c r="V35" s="19"/>
      <c r="W35" s="23"/>
      <c r="X35" s="22"/>
      <c r="Y35" s="19"/>
      <c r="Z35" s="19"/>
      <c r="AA35" s="19"/>
      <c r="AB35" s="23"/>
      <c r="AC35" s="36">
        <v>139.60999999999999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29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29"/>
      <c r="O36" s="18">
        <v>8253.14</v>
      </c>
      <c r="P36" s="19">
        <v>34.554200000000002</v>
      </c>
      <c r="Q36" s="23">
        <v>9.5983999999999998</v>
      </c>
      <c r="R36" s="18">
        <v>9138.7900000000009</v>
      </c>
      <c r="S36" s="19">
        <v>38.262300000000003</v>
      </c>
      <c r="T36" s="23">
        <v>10.628399999999999</v>
      </c>
      <c r="U36" s="22"/>
      <c r="V36" s="19"/>
      <c r="W36" s="23"/>
      <c r="X36" s="22"/>
      <c r="Y36" s="19"/>
      <c r="Z36" s="19"/>
      <c r="AA36" s="19"/>
      <c r="AB36" s="23"/>
      <c r="AC36" s="36">
        <v>142.86500000000001</v>
      </c>
      <c r="AD36" s="16">
        <f t="shared" si="0"/>
        <v>0</v>
      </c>
      <c r="AE36" s="17" t="str">
        <f t="shared" si="1"/>
        <v xml:space="preserve"> </v>
      </c>
      <c r="AF36" s="8"/>
      <c r="AG36" s="8"/>
      <c r="AH36" s="8"/>
    </row>
    <row r="37" spans="1:34" x14ac:dyDescent="0.25">
      <c r="A37" s="29">
        <v>27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9"/>
      <c r="O37" s="18">
        <v>8253.14</v>
      </c>
      <c r="P37" s="19">
        <v>34.554200000000002</v>
      </c>
      <c r="Q37" s="23">
        <v>9.5983999999999998</v>
      </c>
      <c r="R37" s="18">
        <v>9138.7900000000009</v>
      </c>
      <c r="S37" s="19">
        <v>38.262300000000003</v>
      </c>
      <c r="T37" s="23">
        <v>10.628399999999999</v>
      </c>
      <c r="U37" s="22"/>
      <c r="V37" s="19"/>
      <c r="W37" s="23"/>
      <c r="X37" s="22"/>
      <c r="Y37" s="19"/>
      <c r="Z37" s="19"/>
      <c r="AA37" s="19"/>
      <c r="AB37" s="23"/>
      <c r="AC37" s="36">
        <v>138.04000000000002</v>
      </c>
      <c r="AD37" s="16">
        <f t="shared" si="0"/>
        <v>0</v>
      </c>
      <c r="AE37" s="17" t="str">
        <f t="shared" si="1"/>
        <v xml:space="preserve"> </v>
      </c>
      <c r="AF37" s="8"/>
      <c r="AG37" s="8"/>
      <c r="AH37" s="8"/>
    </row>
    <row r="38" spans="1:34" x14ac:dyDescent="0.25">
      <c r="A38" s="29"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29"/>
      <c r="O38" s="18">
        <v>8253.14</v>
      </c>
      <c r="P38" s="19">
        <v>34.554200000000002</v>
      </c>
      <c r="Q38" s="23">
        <v>9.5983999999999998</v>
      </c>
      <c r="R38" s="18">
        <v>9138.7900000000009</v>
      </c>
      <c r="S38" s="19">
        <v>38.262300000000003</v>
      </c>
      <c r="T38" s="23">
        <v>10.628399999999999</v>
      </c>
      <c r="U38" s="22"/>
      <c r="V38" s="19"/>
      <c r="W38" s="23"/>
      <c r="X38" s="22"/>
      <c r="Y38" s="19"/>
      <c r="Z38" s="19"/>
      <c r="AA38" s="19"/>
      <c r="AB38" s="23"/>
      <c r="AC38" s="36">
        <v>160.779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s="53" customFormat="1" x14ac:dyDescent="0.25">
      <c r="A39" s="43">
        <v>29</v>
      </c>
      <c r="B39" s="44">
        <v>90.191000000000003</v>
      </c>
      <c r="C39" s="44">
        <v>4.8239999999999998</v>
      </c>
      <c r="D39" s="44">
        <v>1.1519999999999999</v>
      </c>
      <c r="E39" s="44">
        <v>0.127</v>
      </c>
      <c r="F39" s="44">
        <v>0.19800000000000001</v>
      </c>
      <c r="G39" s="44">
        <v>5.0000000000000001E-3</v>
      </c>
      <c r="H39" s="44">
        <v>0.05</v>
      </c>
      <c r="I39" s="44">
        <v>0.05</v>
      </c>
      <c r="J39" s="44">
        <v>3.7999999999999999E-2</v>
      </c>
      <c r="K39" s="44">
        <v>6.0000000000000001E-3</v>
      </c>
      <c r="L39" s="44">
        <v>1.579</v>
      </c>
      <c r="M39" s="44">
        <v>1.78</v>
      </c>
      <c r="N39" s="43">
        <v>0.748</v>
      </c>
      <c r="O39" s="45">
        <v>8258.43</v>
      </c>
      <c r="P39" s="46">
        <v>34.5764</v>
      </c>
      <c r="Q39" s="47">
        <v>9.6045999999999996</v>
      </c>
      <c r="R39" s="45">
        <v>9143.16</v>
      </c>
      <c r="S39" s="46">
        <v>38.2806</v>
      </c>
      <c r="T39" s="47">
        <v>10.6335</v>
      </c>
      <c r="U39" s="48">
        <v>11602.06</v>
      </c>
      <c r="V39" s="46">
        <v>48.575499999999998</v>
      </c>
      <c r="W39" s="47">
        <v>13.4932</v>
      </c>
      <c r="X39" s="48"/>
      <c r="Y39" s="46"/>
      <c r="Z39" s="46"/>
      <c r="AA39" s="46"/>
      <c r="AB39" s="47"/>
      <c r="AC39" s="49">
        <v>170.83799999999999</v>
      </c>
      <c r="AD39" s="50">
        <f t="shared" si="0"/>
        <v>99.999999999999972</v>
      </c>
      <c r="AE39" s="51" t="str">
        <f t="shared" si="1"/>
        <v>ОК</v>
      </c>
      <c r="AF39" s="52"/>
      <c r="AG39" s="52"/>
      <c r="AH39" s="52"/>
    </row>
    <row r="40" spans="1:34" x14ac:dyDescent="0.25">
      <c r="A40" s="29">
        <v>30</v>
      </c>
      <c r="B40" s="3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1"/>
      <c r="N40" s="29"/>
      <c r="O40" s="18">
        <v>8258.43</v>
      </c>
      <c r="P40" s="19">
        <v>34.5764</v>
      </c>
      <c r="Q40" s="23">
        <v>9.6045999999999996</v>
      </c>
      <c r="R40" s="18">
        <v>9143.16</v>
      </c>
      <c r="S40" s="19">
        <v>38.2806</v>
      </c>
      <c r="T40" s="23">
        <v>10.6335</v>
      </c>
      <c r="U40" s="22"/>
      <c r="V40" s="19"/>
      <c r="W40" s="23"/>
      <c r="X40" s="22"/>
      <c r="Y40" s="19"/>
      <c r="Z40" s="19"/>
      <c r="AA40" s="19"/>
      <c r="AB40" s="23"/>
      <c r="AC40" s="36">
        <v>172.62899999999999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.75" thickBot="1" x14ac:dyDescent="0.3">
      <c r="A41" s="30">
        <v>31</v>
      </c>
      <c r="B41" s="3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  <c r="N41" s="30"/>
      <c r="O41" s="27"/>
      <c r="P41" s="25"/>
      <c r="Q41" s="26"/>
      <c r="R41" s="27"/>
      <c r="S41" s="25"/>
      <c r="T41" s="26"/>
      <c r="U41" s="24"/>
      <c r="V41" s="25"/>
      <c r="W41" s="26"/>
      <c r="X41" s="24"/>
      <c r="Y41" s="25"/>
      <c r="Z41" s="25"/>
      <c r="AA41" s="25"/>
      <c r="AB41" s="26"/>
      <c r="AC41" s="37"/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97" t="s">
        <v>25</v>
      </c>
      <c r="B42" s="97"/>
      <c r="C42" s="97"/>
      <c r="D42" s="97"/>
      <c r="E42" s="97"/>
      <c r="F42" s="97"/>
      <c r="G42" s="97"/>
      <c r="H42" s="98"/>
      <c r="I42" s="95" t="s">
        <v>23</v>
      </c>
      <c r="J42" s="96"/>
      <c r="K42" s="38">
        <v>0</v>
      </c>
      <c r="L42" s="93" t="s">
        <v>24</v>
      </c>
      <c r="M42" s="94"/>
      <c r="N42" s="39">
        <v>0</v>
      </c>
      <c r="O42" s="85">
        <f>SUMPRODUCT(O11:O41,AC11:AC41)/SUM(AC11:AC41)</f>
        <v>8228.5316805985112</v>
      </c>
      <c r="P42" s="81">
        <f>SUMPRODUCT(P11:P41,AC11:AC41)/SUM(AC11:AC41)</f>
        <v>34.451208521863435</v>
      </c>
      <c r="Q42" s="81">
        <f>SUMPRODUCT(Q11:Q41,AC11:AC41)/SUM(AC11:AC41)</f>
        <v>9.5697737628443242</v>
      </c>
      <c r="R42" s="81">
        <f>SUMPRODUCT(R11:R41,AC11:AC41)/SUM(AC11:AC41)</f>
        <v>9111.27824835514</v>
      </c>
      <c r="S42" s="81">
        <f>SUMPRODUCT(S11:S41,AC11:AC41)/SUM(AC11:AC41)</f>
        <v>38.147112552098136</v>
      </c>
      <c r="T42" s="83">
        <f>SUMPRODUCT(T11:T41,AC11:AC41)/SUM(AC11:AC41)</f>
        <v>10.596414686179989</v>
      </c>
      <c r="U42" s="20"/>
      <c r="V42" s="9"/>
      <c r="W42" s="9"/>
      <c r="X42" s="9"/>
      <c r="Y42" s="9"/>
      <c r="Z42" s="9"/>
      <c r="AA42" s="9"/>
      <c r="AB42" s="9"/>
      <c r="AC42" s="9">
        <v>5284.95</v>
      </c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87" t="s">
        <v>3</v>
      </c>
      <c r="I43" s="88"/>
      <c r="J43" s="88"/>
      <c r="K43" s="88"/>
      <c r="L43" s="88"/>
      <c r="M43" s="88"/>
      <c r="N43" s="89"/>
      <c r="O43" s="86"/>
      <c r="P43" s="82"/>
      <c r="Q43" s="82"/>
      <c r="R43" s="82"/>
      <c r="S43" s="82"/>
      <c r="T43" s="84"/>
      <c r="U43" s="20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A45" s="62" t="s">
        <v>54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pans="1:34" x14ac:dyDescent="0.25">
      <c r="C46" s="7" t="s">
        <v>5</v>
      </c>
      <c r="N46" s="7" t="s">
        <v>6</v>
      </c>
      <c r="Q46" s="7" t="s">
        <v>7</v>
      </c>
      <c r="U46" s="7" t="s">
        <v>8</v>
      </c>
      <c r="V46" s="7"/>
    </row>
    <row r="47" spans="1:34" x14ac:dyDescent="0.25">
      <c r="A47" s="62" t="s">
        <v>55</v>
      </c>
    </row>
    <row r="48" spans="1:34" x14ac:dyDescent="0.25">
      <c r="D48" s="7" t="s">
        <v>9</v>
      </c>
      <c r="N48" s="7" t="s">
        <v>6</v>
      </c>
      <c r="Q48" s="7" t="s">
        <v>7</v>
      </c>
      <c r="U48" s="7" t="s">
        <v>8</v>
      </c>
      <c r="V48" s="7"/>
    </row>
    <row r="49" spans="1:22" x14ac:dyDescent="0.25">
      <c r="A49" s="62" t="s">
        <v>56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2" x14ac:dyDescent="0.25">
      <c r="D50" s="7" t="s">
        <v>17</v>
      </c>
      <c r="N50" s="7" t="s">
        <v>6</v>
      </c>
      <c r="Q50" s="7" t="s">
        <v>7</v>
      </c>
      <c r="U50" s="7" t="s">
        <v>8</v>
      </c>
      <c r="V50" s="7"/>
    </row>
  </sheetData>
  <mergeCells count="43">
    <mergeCell ref="AA2:AC2"/>
    <mergeCell ref="K5:V5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2016-10-25T14:04:19Z</cp:lastPrinted>
  <dcterms:created xsi:type="dcterms:W3CDTF">2016-10-07T07:24:19Z</dcterms:created>
  <dcterms:modified xsi:type="dcterms:W3CDTF">2016-12-08T10:43:18Z</dcterms:modified>
</cp:coreProperties>
</file>