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0" i="1"/>
  <c r="AE37" i="1"/>
  <c r="AE26" i="1"/>
  <c r="AE22" i="1"/>
  <c r="AE15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<sst xmlns="http://schemas.openxmlformats.org/spreadsheetml/2006/main" count="88" uniqueCount="67">
  <si>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</si>
  <si>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</si>
  <si>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</si>
  <si>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</si>
  <si>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</si>
  <si>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</si>
  <si>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</si>
  <si>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</si>
  <si>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</si>
  <si>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</si>
  <si>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</si>
  <si>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</si>
  <si>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</si>
  <si>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</si>
  <si>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</si>
  <si>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</si>
  <si>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</si>
  <si>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</si>
  <si>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</si>
  <si>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</si>
  <si>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</si>
  <si>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</si>
  <si>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</si>
  <si>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</si>
  <si>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</si>
  <si>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</si>
  <si>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</si>
  <si>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</si>
  <si>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</si>
  <si>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</si>
  <si>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</si>
  <si>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</si>
  <si>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</si>
  <si>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</si>
  <si>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</si>
  <si>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</si>
  <si>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</si>
  <si>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</si>
  <si>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</si>
  <si>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</si>
  <si>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</si>
  <si>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</si>
  <si>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</si>
  <si>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</si>
  <si>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</si>
  <si>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</si>
  <si>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</si>
  <si>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</si>
  <si>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</si>
  <si>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</si>
  <si>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</si>
  <si>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</si>
  <si>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</si>
  <si>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</si>
  <si>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</si>
  <si>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</si>
  <si>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</si>
  <si>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</si>
  <si>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</si>
  <si>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</si>
  <si>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t>01.12.16 р.</t>
  </si>
  <si>
    <t>за період з 01.11.2016 р. по 30.11.2016 р.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</si>
  <si>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ТОВ "ГАЗОВІ АВТОМОБІЛЬНІ ЗАПРАВКИ"</t>
    </r>
  </si>
  <si>
    <t>ПАСПОРТ ФІЗИКО-ХІМІЧНИХ ПОКАЗНИКІВ ПРИРОДНОГО ГАЗУ № 129-16</t>
  </si>
  <si>
    <t>Маршрут № 165</t>
  </si>
  <si>
    <t>по ГВС (ПВВГ, СВГ, ГРС):      АГНКС м. Шостка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</si>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</sst>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2" fontId="3" fillId="0" borderId="38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Protection="1">
      <protection locked="0"/>
    </xf>
    <xf numFmtId="0" fontId="16" fillId="0" borderId="38" xfId="0" applyFont="1" applyBorder="1" applyProtection="1">
      <protection locked="0"/>
    </xf>
    <xf numFmtId="0" fontId="17" fillId="2" borderId="22" xfId="0" applyFont="1" applyFill="1" applyBorder="1"/>
    <xf numFmtId="0" fontId="17" fillId="2" borderId="42" xfId="0" applyFont="1" applyFill="1" applyBorder="1"/>
    <xf numFmtId="164" fontId="3" fillId="0" borderId="7" xfId="0" applyNumberFormat="1" applyFont="1" applyBorder="1" applyProtection="1">
      <protection locked="0"/>
    </xf>
    <xf numFmtId="164" fontId="3" fillId="0" borderId="24" xfId="0" applyNumberFormat="1" applyFont="1" applyBorder="1" applyAlignment="1" applyProtection="1">
      <alignment vertical="center" wrapText="1"/>
      <protection locked="0"/>
    </xf>
    <xf numFmtId="165" fontId="17" fillId="2" borderId="22" xfId="0" applyNumberFormat="1" applyFont="1" applyFill="1" applyBorder="1"/>
    <xf numFmtId="0" fontId="18" fillId="0" borderId="0" xfId="0" applyFont="1" applyAlignment="1" applyProtection="1">
      <protection locked="0"/>
    </xf>
    <xf numFmtId="0" fontId="19" fillId="0" borderId="0" xfId="0" applyFont="1" applyAlignment="1"/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32" xfId="0" applyNumberFormat="1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D11" zoomScale="90" zoomScaleNormal="100" zoomScaleSheetLayoutView="90" workbookViewId="0">
      <selection activeCell="AC41" sqref="AC4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8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22</v>
      </c>
      <c r="B1" s="2"/>
      <c r="C1" s="2"/>
      <c r="D1" s="2"/>
      <c r="I1" s="57" t="s">
        <v>63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AA1" s="113" t="s">
        <v>64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62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5.75" customHeight="1" x14ac:dyDescent="0.25">
      <c r="A3" s="11" t="s">
        <v>48</v>
      </c>
      <c r="C3" s="3"/>
      <c r="F3" s="2"/>
      <c r="G3" s="2"/>
      <c r="H3" s="2"/>
      <c r="I3" s="59" t="s">
        <v>65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14"/>
    </row>
    <row r="4" spans="1:34" ht="12" customHeight="1" x14ac:dyDescent="0.25">
      <c r="A4" s="10" t="s">
        <v>23</v>
      </c>
      <c r="G4" s="2"/>
      <c r="H4" s="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14"/>
    </row>
    <row r="5" spans="1:34" x14ac:dyDescent="0.25">
      <c r="A5" s="10" t="s">
        <v>49</v>
      </c>
      <c r="F5" s="2"/>
      <c r="G5" s="2"/>
      <c r="H5" s="2"/>
      <c r="K5" s="3" t="s">
        <v>50</v>
      </c>
      <c r="M5" s="14"/>
      <c r="O5" s="14"/>
      <c r="P5" s="14"/>
      <c r="Q5" s="14"/>
      <c r="R5" s="14"/>
      <c r="S5" s="14"/>
      <c r="V5" s="14"/>
      <c r="W5" s="3" t="s">
        <v>61</v>
      </c>
      <c r="X5" s="14"/>
      <c r="Y5" s="14"/>
      <c r="Z5" s="14"/>
    </row>
    <row r="6" spans="1:34" ht="12.75" customHeight="1" thickBot="1" x14ac:dyDescent="0.3"/>
    <row r="7" spans="1:34" ht="26.25" customHeight="1" thickBot="1" x14ac:dyDescent="0.3">
      <c r="A7" s="61" t="s">
        <v>0</v>
      </c>
      <c r="B7" s="92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2" t="s">
        <v>32</v>
      </c>
      <c r="O7" s="93"/>
      <c r="P7" s="93"/>
      <c r="Q7" s="93"/>
      <c r="R7" s="93"/>
      <c r="S7" s="93"/>
      <c r="T7" s="93"/>
      <c r="U7" s="93"/>
      <c r="V7" s="93"/>
      <c r="W7" s="93"/>
      <c r="X7" s="71" t="s">
        <v>27</v>
      </c>
      <c r="Y7" s="69" t="s">
        <v>2</v>
      </c>
      <c r="Z7" s="65" t="s">
        <v>19</v>
      </c>
      <c r="AA7" s="65" t="s">
        <v>20</v>
      </c>
      <c r="AB7" s="67" t="s">
        <v>21</v>
      </c>
      <c r="AC7" s="61" t="s">
        <v>16</v>
      </c>
    </row>
    <row r="8" spans="1:34" ht="16.5" customHeight="1" thickBot="1" x14ac:dyDescent="0.3">
      <c r="A8" s="63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10" t="s">
        <v>28</v>
      </c>
      <c r="O8" s="18" t="s">
        <v>30</v>
      </c>
      <c r="P8" s="18"/>
      <c r="Q8" s="18"/>
      <c r="R8" s="18"/>
      <c r="S8" s="18"/>
      <c r="T8" s="18"/>
      <c r="U8" s="18"/>
      <c r="V8" s="18" t="s">
        <v>31</v>
      </c>
      <c r="W8" s="18"/>
      <c r="X8" s="72"/>
      <c r="Y8" s="70"/>
      <c r="Z8" s="66"/>
      <c r="AA8" s="66"/>
      <c r="AB8" s="68"/>
      <c r="AC8" s="62"/>
    </row>
    <row r="9" spans="1:34" ht="15" customHeight="1" x14ac:dyDescent="0.25">
      <c r="A9" s="64"/>
      <c r="B9" s="73" t="s">
        <v>35</v>
      </c>
      <c r="C9" s="75" t="s">
        <v>36</v>
      </c>
      <c r="D9" s="75" t="s">
        <v>37</v>
      </c>
      <c r="E9" s="75" t="s">
        <v>42</v>
      </c>
      <c r="F9" s="75" t="s">
        <v>43</v>
      </c>
      <c r="G9" s="75" t="s">
        <v>40</v>
      </c>
      <c r="H9" s="75" t="s">
        <v>44</v>
      </c>
      <c r="I9" s="75" t="s">
        <v>41</v>
      </c>
      <c r="J9" s="75" t="s">
        <v>39</v>
      </c>
      <c r="K9" s="75" t="s">
        <v>38</v>
      </c>
      <c r="L9" s="75" t="s">
        <v>45</v>
      </c>
      <c r="M9" s="98" t="s">
        <v>46</v>
      </c>
      <c r="N9" s="111"/>
      <c r="O9" s="104" t="s">
        <v>33</v>
      </c>
      <c r="P9" s="106" t="s">
        <v>10</v>
      </c>
      <c r="Q9" s="108" t="s">
        <v>11</v>
      </c>
      <c r="R9" s="73" t="s">
        <v>34</v>
      </c>
      <c r="S9" s="75" t="s">
        <v>12</v>
      </c>
      <c r="T9" s="77" t="s">
        <v>13</v>
      </c>
      <c r="U9" s="73" t="s">
        <v>29</v>
      </c>
      <c r="V9" s="75" t="s">
        <v>14</v>
      </c>
      <c r="W9" s="98" t="s">
        <v>15</v>
      </c>
      <c r="X9" s="72"/>
      <c r="Y9" s="70"/>
      <c r="Z9" s="66"/>
      <c r="AA9" s="66"/>
      <c r="AB9" s="68"/>
      <c r="AC9" s="62"/>
    </row>
    <row r="10" spans="1:34" ht="92.25" customHeight="1" x14ac:dyDescent="0.25">
      <c r="A10" s="64"/>
      <c r="B10" s="74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9"/>
      <c r="N10" s="112"/>
      <c r="O10" s="105"/>
      <c r="P10" s="107"/>
      <c r="Q10" s="109"/>
      <c r="R10" s="74"/>
      <c r="S10" s="76"/>
      <c r="T10" s="78"/>
      <c r="U10" s="74"/>
      <c r="V10" s="76"/>
      <c r="W10" s="99"/>
      <c r="X10" s="72"/>
      <c r="Y10" s="70"/>
      <c r="Z10" s="66"/>
      <c r="AA10" s="66"/>
      <c r="AB10" s="68"/>
      <c r="AC10" s="62"/>
    </row>
    <row r="11" spans="1:34" x14ac:dyDescent="0.25">
      <c r="A11" s="22">
        <v>1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6"/>
      <c r="O11" s="30">
        <v>8248</v>
      </c>
      <c r="P11" s="24">
        <v>34.53</v>
      </c>
      <c r="Q11" s="28">
        <v>9.59</v>
      </c>
      <c r="R11" s="21">
        <v>9130</v>
      </c>
      <c r="S11" s="29">
        <v>38.229999999999997</v>
      </c>
      <c r="T11" s="43">
        <v>10.62</v>
      </c>
      <c r="U11" s="21"/>
      <c r="V11" s="24"/>
      <c r="W11" s="37"/>
      <c r="X11" s="21"/>
      <c r="Y11" s="24"/>
      <c r="Z11" s="24"/>
      <c r="AA11" s="24"/>
      <c r="AB11" s="49"/>
      <c r="AC11" s="52">
        <v>3.8319999999999999</v>
      </c>
      <c r="AD11" s="15">
        <f t="shared" ref="AD11:AD40" si="0">SUM(B11:M11)+$K$41+$N$41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2">
        <v>2</v>
      </c>
      <c r="B12" s="39">
        <v>89.553700000000006</v>
      </c>
      <c r="C12" s="40">
        <v>4.9871999999999996</v>
      </c>
      <c r="D12" s="40">
        <v>1.1263000000000001</v>
      </c>
      <c r="E12" s="40">
        <v>0.12429999999999999</v>
      </c>
      <c r="F12" s="40">
        <v>0.22420000000000001</v>
      </c>
      <c r="G12" s="40">
        <v>2.5000000000000001E-3</v>
      </c>
      <c r="H12" s="40">
        <v>5.6800000000000003E-2</v>
      </c>
      <c r="I12" s="40">
        <v>4.5600000000000002E-2</v>
      </c>
      <c r="J12" s="40">
        <v>5.1700000000000003E-2</v>
      </c>
      <c r="K12" s="40">
        <v>6.0000000000000001E-3</v>
      </c>
      <c r="L12" s="40">
        <v>1.6282000000000001</v>
      </c>
      <c r="M12" s="41">
        <v>2.1932999999999998</v>
      </c>
      <c r="N12" s="46">
        <v>0.75460000000000005</v>
      </c>
      <c r="O12" s="30">
        <v>8237</v>
      </c>
      <c r="P12" s="24">
        <v>34.49</v>
      </c>
      <c r="Q12" s="28">
        <v>9.58</v>
      </c>
      <c r="R12" s="21">
        <v>9119</v>
      </c>
      <c r="S12" s="29">
        <v>38.18</v>
      </c>
      <c r="T12" s="43">
        <v>10.61</v>
      </c>
      <c r="U12" s="21">
        <v>11522</v>
      </c>
      <c r="V12" s="24">
        <v>48.24</v>
      </c>
      <c r="W12" s="47">
        <v>13.4</v>
      </c>
      <c r="X12" s="44">
        <v>-10</v>
      </c>
      <c r="Y12" s="24">
        <v>-10.6</v>
      </c>
      <c r="Z12" s="19" t="s">
        <v>52</v>
      </c>
      <c r="AA12" s="19" t="s">
        <v>52</v>
      </c>
      <c r="AB12" s="50" t="s">
        <v>51</v>
      </c>
      <c r="AC12" s="52">
        <v>4.5359999999999996</v>
      </c>
      <c r="AD12" s="15">
        <f t="shared" si="0"/>
        <v>99.999799999999993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2">
        <v>3</v>
      </c>
      <c r="B13" s="3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8"/>
      <c r="N13" s="31"/>
      <c r="O13" s="30">
        <v>8237</v>
      </c>
      <c r="P13" s="24">
        <v>34.49</v>
      </c>
      <c r="Q13" s="28">
        <v>9.58</v>
      </c>
      <c r="R13" s="21">
        <v>9119</v>
      </c>
      <c r="S13" s="29">
        <v>38.18</v>
      </c>
      <c r="T13" s="43">
        <v>10.61</v>
      </c>
      <c r="U13" s="21"/>
      <c r="V13" s="19"/>
      <c r="W13" s="37"/>
      <c r="X13" s="35"/>
      <c r="Y13" s="25"/>
      <c r="Z13" s="19"/>
      <c r="AA13" s="19"/>
      <c r="AB13" s="50"/>
      <c r="AC13" s="52">
        <v>4.1120000000000001</v>
      </c>
      <c r="AD13" s="15">
        <f t="shared" si="0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2">
        <v>4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6"/>
      <c r="O14" s="30">
        <v>8237</v>
      </c>
      <c r="P14" s="24">
        <v>34.49</v>
      </c>
      <c r="Q14" s="28">
        <v>9.58</v>
      </c>
      <c r="R14" s="21">
        <v>9119</v>
      </c>
      <c r="S14" s="29">
        <v>38.18</v>
      </c>
      <c r="T14" s="43">
        <v>10.61</v>
      </c>
      <c r="U14" s="21"/>
      <c r="V14" s="24"/>
      <c r="W14" s="37"/>
      <c r="X14" s="21"/>
      <c r="Y14" s="24"/>
      <c r="Z14" s="24"/>
      <c r="AA14" s="24"/>
      <c r="AB14" s="37"/>
      <c r="AC14" s="52">
        <v>4.3090000000000002</v>
      </c>
      <c r="AD14" s="15">
        <f t="shared" si="0"/>
        <v>0</v>
      </c>
      <c r="AE14" s="16" t="str">
        <f t="shared" ref="AE14:AE40" si="1">IF(AD14=100,"ОК"," ")</f>
        <v xml:space="preserve"> </v>
      </c>
      <c r="AF14" s="8"/>
      <c r="AG14" s="8"/>
      <c r="AH14" s="8"/>
    </row>
    <row r="15" spans="1:34" x14ac:dyDescent="0.25">
      <c r="A15" s="22">
        <v>5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6"/>
      <c r="O15" s="30">
        <v>8237</v>
      </c>
      <c r="P15" s="24">
        <v>34.49</v>
      </c>
      <c r="Q15" s="28">
        <v>9.58</v>
      </c>
      <c r="R15" s="21">
        <v>9119</v>
      </c>
      <c r="S15" s="29">
        <v>38.18</v>
      </c>
      <c r="T15" s="43">
        <v>10.61</v>
      </c>
      <c r="U15" s="21"/>
      <c r="V15" s="24"/>
      <c r="W15" s="37"/>
      <c r="X15" s="21"/>
      <c r="Y15" s="24"/>
      <c r="Z15" s="24"/>
      <c r="AA15" s="24"/>
      <c r="AB15" s="37"/>
      <c r="AC15" s="52">
        <v>3.3069999999999999</v>
      </c>
      <c r="AD15" s="15">
        <f t="shared" si="0"/>
        <v>0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2">
        <v>6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6"/>
      <c r="O16" s="30">
        <v>8237</v>
      </c>
      <c r="P16" s="24">
        <v>34.49</v>
      </c>
      <c r="Q16" s="28">
        <v>9.58</v>
      </c>
      <c r="R16" s="21">
        <v>9119</v>
      </c>
      <c r="S16" s="29">
        <v>38.18</v>
      </c>
      <c r="T16" s="43">
        <v>10.61</v>
      </c>
      <c r="U16" s="21"/>
      <c r="V16" s="24"/>
      <c r="W16" s="37"/>
      <c r="X16" s="21"/>
      <c r="Y16" s="24"/>
      <c r="Z16" s="24"/>
      <c r="AA16" s="24"/>
      <c r="AB16" s="37"/>
      <c r="AC16" s="52">
        <v>3.077</v>
      </c>
      <c r="AD16" s="15">
        <f t="shared" si="0"/>
        <v>0</v>
      </c>
      <c r="AE16" s="16" t="str">
        <f t="shared" si="1"/>
        <v xml:space="preserve"> </v>
      </c>
      <c r="AF16" s="8"/>
      <c r="AG16" s="8"/>
      <c r="AH16" s="8"/>
    </row>
    <row r="17" spans="1:34" x14ac:dyDescent="0.25">
      <c r="A17" s="22">
        <v>7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6"/>
      <c r="O17" s="30">
        <v>8237</v>
      </c>
      <c r="P17" s="24">
        <v>34.49</v>
      </c>
      <c r="Q17" s="28">
        <v>9.58</v>
      </c>
      <c r="R17" s="21">
        <v>9119</v>
      </c>
      <c r="S17" s="29">
        <v>38.18</v>
      </c>
      <c r="T17" s="43">
        <v>10.61</v>
      </c>
      <c r="U17" s="21"/>
      <c r="V17" s="24"/>
      <c r="W17" s="37"/>
      <c r="X17" s="21"/>
      <c r="Y17" s="24"/>
      <c r="Z17" s="24"/>
      <c r="AA17" s="24"/>
      <c r="AB17" s="37"/>
      <c r="AC17" s="52">
        <v>3.8929999999999998</v>
      </c>
      <c r="AD17" s="15">
        <f t="shared" si="0"/>
        <v>0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2">
        <v>8</v>
      </c>
      <c r="B18" s="39">
        <v>89.561899999999994</v>
      </c>
      <c r="C18" s="40">
        <v>4.9968000000000004</v>
      </c>
      <c r="D18" s="40">
        <v>1.1698</v>
      </c>
      <c r="E18" s="40">
        <v>0.12239999999999999</v>
      </c>
      <c r="F18" s="40">
        <v>0.19900000000000001</v>
      </c>
      <c r="G18" s="40">
        <v>3.0999999999999999E-3</v>
      </c>
      <c r="H18" s="40">
        <v>4.99E-2</v>
      </c>
      <c r="I18" s="40">
        <v>3.9199999999999999E-2</v>
      </c>
      <c r="J18" s="40">
        <v>4.07E-2</v>
      </c>
      <c r="K18" s="40">
        <v>6.3E-3</v>
      </c>
      <c r="L18" s="40">
        <v>1.5612999999999999</v>
      </c>
      <c r="M18" s="41">
        <v>2.2494000000000001</v>
      </c>
      <c r="N18" s="46">
        <v>0.75439999999999996</v>
      </c>
      <c r="O18" s="30">
        <v>8232</v>
      </c>
      <c r="P18" s="19">
        <v>34.47</v>
      </c>
      <c r="Q18" s="28">
        <v>9.58</v>
      </c>
      <c r="R18" s="34">
        <v>9114</v>
      </c>
      <c r="S18" s="19">
        <v>38.159999999999997</v>
      </c>
      <c r="T18" s="43">
        <v>10.6</v>
      </c>
      <c r="U18" s="21">
        <v>11517</v>
      </c>
      <c r="V18" s="24">
        <v>48.22</v>
      </c>
      <c r="W18" s="37">
        <v>13.39</v>
      </c>
      <c r="X18" s="21">
        <v>-9.8000000000000007</v>
      </c>
      <c r="Y18" s="24">
        <v>-10.8</v>
      </c>
      <c r="Z18" s="19" t="s">
        <v>52</v>
      </c>
      <c r="AA18" s="19" t="s">
        <v>52</v>
      </c>
      <c r="AB18" s="50" t="s">
        <v>51</v>
      </c>
      <c r="AC18" s="52">
        <v>4.2039999999999997</v>
      </c>
      <c r="AD18" s="15">
        <f t="shared" si="0"/>
        <v>99.999799999999965</v>
      </c>
      <c r="AE18" s="16" t="str">
        <f t="shared" si="1"/>
        <v xml:space="preserve"> </v>
      </c>
      <c r="AF18" s="8"/>
      <c r="AG18" s="8"/>
      <c r="AH18" s="8"/>
    </row>
    <row r="19" spans="1:34" x14ac:dyDescent="0.25">
      <c r="A19" s="22">
        <v>9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46"/>
      <c r="O19" s="30">
        <v>8232</v>
      </c>
      <c r="P19" s="19">
        <v>34.47</v>
      </c>
      <c r="Q19" s="28">
        <v>9.58</v>
      </c>
      <c r="R19" s="34">
        <v>9114</v>
      </c>
      <c r="S19" s="19">
        <v>38.159999999999997</v>
      </c>
      <c r="T19" s="43">
        <v>10.6</v>
      </c>
      <c r="U19" s="21"/>
      <c r="V19" s="24"/>
      <c r="W19" s="37"/>
      <c r="X19" s="21"/>
      <c r="Y19" s="24"/>
      <c r="Z19" s="24"/>
      <c r="AA19" s="24"/>
      <c r="AB19" s="37"/>
      <c r="AC19" s="52">
        <v>4.4249999999999998</v>
      </c>
      <c r="AD19" s="15">
        <f t="shared" si="0"/>
        <v>0</v>
      </c>
      <c r="AE19" s="16" t="str">
        <f t="shared" si="1"/>
        <v xml:space="preserve"> </v>
      </c>
      <c r="AF19" s="8"/>
      <c r="AG19" s="8"/>
      <c r="AH19" s="8"/>
    </row>
    <row r="20" spans="1:34" x14ac:dyDescent="0.25">
      <c r="A20" s="22">
        <v>10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46"/>
      <c r="O20" s="30">
        <v>8232</v>
      </c>
      <c r="P20" s="19">
        <v>34.47</v>
      </c>
      <c r="Q20" s="28">
        <v>9.58</v>
      </c>
      <c r="R20" s="34">
        <v>9114</v>
      </c>
      <c r="S20" s="19">
        <v>38.159999999999997</v>
      </c>
      <c r="T20" s="43">
        <v>10.6</v>
      </c>
      <c r="U20" s="21"/>
      <c r="V20" s="24"/>
      <c r="W20" s="37"/>
      <c r="X20" s="21"/>
      <c r="Y20" s="24"/>
      <c r="Z20" s="24"/>
      <c r="AA20" s="24"/>
      <c r="AB20" s="37"/>
      <c r="AC20" s="52">
        <v>3.617</v>
      </c>
      <c r="AD20" s="15">
        <f t="shared" si="0"/>
        <v>0</v>
      </c>
      <c r="AE20" s="16" t="str">
        <f t="shared" si="1"/>
        <v xml:space="preserve"> </v>
      </c>
      <c r="AF20" s="8"/>
      <c r="AG20" s="8"/>
      <c r="AH20" s="8"/>
    </row>
    <row r="21" spans="1:34" x14ac:dyDescent="0.25">
      <c r="A21" s="22">
        <v>11</v>
      </c>
      <c r="B21" s="3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8"/>
      <c r="N21" s="31"/>
      <c r="O21" s="30">
        <v>8232</v>
      </c>
      <c r="P21" s="19">
        <v>34.47</v>
      </c>
      <c r="Q21" s="28">
        <v>9.58</v>
      </c>
      <c r="R21" s="34">
        <v>9114</v>
      </c>
      <c r="S21" s="19">
        <v>38.159999999999997</v>
      </c>
      <c r="T21" s="43">
        <v>10.6</v>
      </c>
      <c r="U21" s="21"/>
      <c r="V21" s="24"/>
      <c r="W21" s="37"/>
      <c r="X21" s="44"/>
      <c r="Y21" s="24"/>
      <c r="Z21" s="45"/>
      <c r="AA21" s="45"/>
      <c r="AB21" s="51"/>
      <c r="AC21" s="52">
        <v>4.4429999999999996</v>
      </c>
      <c r="AD21" s="15">
        <f t="shared" si="0"/>
        <v>0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2">
        <v>12</v>
      </c>
      <c r="B22" s="3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8"/>
      <c r="N22" s="31"/>
      <c r="O22" s="30">
        <v>8232</v>
      </c>
      <c r="P22" s="19">
        <v>34.47</v>
      </c>
      <c r="Q22" s="28">
        <v>9.58</v>
      </c>
      <c r="R22" s="34">
        <v>9114</v>
      </c>
      <c r="S22" s="19">
        <v>38.159999999999997</v>
      </c>
      <c r="T22" s="43">
        <v>10.6</v>
      </c>
      <c r="U22" s="21"/>
      <c r="V22" s="24"/>
      <c r="W22" s="37"/>
      <c r="X22" s="35"/>
      <c r="Y22" s="25"/>
      <c r="Z22" s="19"/>
      <c r="AA22" s="19"/>
      <c r="AB22" s="50"/>
      <c r="AC22" s="52">
        <v>3.5019999999999998</v>
      </c>
      <c r="AD22" s="15">
        <f t="shared" si="0"/>
        <v>0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2">
        <v>13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6"/>
      <c r="O23" s="30">
        <v>8232</v>
      </c>
      <c r="P23" s="19">
        <v>34.47</v>
      </c>
      <c r="Q23" s="28">
        <v>9.58</v>
      </c>
      <c r="R23" s="34">
        <v>9114</v>
      </c>
      <c r="S23" s="19">
        <v>38.159999999999997</v>
      </c>
      <c r="T23" s="43">
        <v>10.6</v>
      </c>
      <c r="U23" s="21"/>
      <c r="V23" s="24"/>
      <c r="W23" s="37"/>
      <c r="X23" s="21"/>
      <c r="Y23" s="24"/>
      <c r="Z23" s="24"/>
      <c r="AA23" s="24"/>
      <c r="AB23" s="37"/>
      <c r="AC23" s="56">
        <v>3.19</v>
      </c>
      <c r="AD23" s="15">
        <f t="shared" si="0"/>
        <v>0</v>
      </c>
      <c r="AE23" s="16" t="str">
        <f t="shared" si="1"/>
        <v xml:space="preserve"> </v>
      </c>
      <c r="AF23" s="8"/>
      <c r="AG23" s="8"/>
      <c r="AH23" s="8"/>
    </row>
    <row r="24" spans="1:34" x14ac:dyDescent="0.25">
      <c r="A24" s="22">
        <v>14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46"/>
      <c r="O24" s="30">
        <v>8232</v>
      </c>
      <c r="P24" s="19">
        <v>34.47</v>
      </c>
      <c r="Q24" s="28">
        <v>9.58</v>
      </c>
      <c r="R24" s="34">
        <v>9114</v>
      </c>
      <c r="S24" s="19">
        <v>38.159999999999997</v>
      </c>
      <c r="T24" s="43">
        <v>10.6</v>
      </c>
      <c r="U24" s="21"/>
      <c r="V24" s="24"/>
      <c r="W24" s="37"/>
      <c r="X24" s="21"/>
      <c r="Y24" s="24"/>
      <c r="Z24" s="24"/>
      <c r="AA24" s="24"/>
      <c r="AB24" s="37"/>
      <c r="AC24" s="52">
        <v>3.6920000000000002</v>
      </c>
      <c r="AD24" s="15">
        <f t="shared" si="0"/>
        <v>0</v>
      </c>
      <c r="AE24" s="16" t="str">
        <f t="shared" si="1"/>
        <v xml:space="preserve"> </v>
      </c>
      <c r="AF24" s="8"/>
      <c r="AG24" s="8"/>
      <c r="AH24" s="8"/>
    </row>
    <row r="25" spans="1:34" x14ac:dyDescent="0.25">
      <c r="A25" s="22">
        <v>15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  <c r="N25" s="46"/>
      <c r="O25" s="30">
        <v>8232</v>
      </c>
      <c r="P25" s="19">
        <v>34.47</v>
      </c>
      <c r="Q25" s="28">
        <v>9.58</v>
      </c>
      <c r="R25" s="34">
        <v>9114</v>
      </c>
      <c r="S25" s="19">
        <v>38.159999999999997</v>
      </c>
      <c r="T25" s="43">
        <v>10.6</v>
      </c>
      <c r="U25" s="21"/>
      <c r="V25" s="24"/>
      <c r="W25" s="37"/>
      <c r="X25" s="21"/>
      <c r="Y25" s="24"/>
      <c r="Z25" s="24"/>
      <c r="AA25" s="24"/>
      <c r="AB25" s="37"/>
      <c r="AC25" s="52">
        <v>4.0019999999999998</v>
      </c>
      <c r="AD25" s="15">
        <f t="shared" si="0"/>
        <v>0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2">
        <v>16</v>
      </c>
      <c r="B26" s="39">
        <v>89.5792</v>
      </c>
      <c r="C26" s="40">
        <v>4.9805000000000001</v>
      </c>
      <c r="D26" s="40">
        <v>1.1638999999999999</v>
      </c>
      <c r="E26" s="40">
        <v>0.1197</v>
      </c>
      <c r="F26" s="40">
        <v>0.2235</v>
      </c>
      <c r="G26" s="40">
        <v>3.5999999999999999E-3</v>
      </c>
      <c r="H26" s="40">
        <v>5.3900000000000003E-2</v>
      </c>
      <c r="I26" s="40">
        <v>4.3499999999999997E-2</v>
      </c>
      <c r="J26" s="40">
        <v>4.3900000000000002E-2</v>
      </c>
      <c r="K26" s="40">
        <v>5.4999999999999997E-3</v>
      </c>
      <c r="L26" s="40">
        <v>1.5441</v>
      </c>
      <c r="M26" s="41">
        <v>2.2387000000000001</v>
      </c>
      <c r="N26" s="46">
        <v>0.75470000000000004</v>
      </c>
      <c r="O26" s="42">
        <v>8240</v>
      </c>
      <c r="P26" s="29">
        <v>34.5</v>
      </c>
      <c r="Q26" s="20">
        <v>9.58</v>
      </c>
      <c r="R26" s="21">
        <v>9122</v>
      </c>
      <c r="S26" s="24">
        <v>38.19</v>
      </c>
      <c r="T26" s="43">
        <v>10.61</v>
      </c>
      <c r="U26" s="21">
        <v>11524</v>
      </c>
      <c r="V26" s="24">
        <v>48.25</v>
      </c>
      <c r="W26" s="47">
        <v>13.4</v>
      </c>
      <c r="X26" s="21">
        <v>-10.4</v>
      </c>
      <c r="Y26" s="24">
        <v>-11.8</v>
      </c>
      <c r="Z26" s="19" t="s">
        <v>52</v>
      </c>
      <c r="AA26" s="19" t="s">
        <v>52</v>
      </c>
      <c r="AB26" s="50" t="s">
        <v>51</v>
      </c>
      <c r="AC26" s="52">
        <v>4.5170000000000003</v>
      </c>
      <c r="AD26" s="15">
        <f t="shared" si="0"/>
        <v>99.999999999999986</v>
      </c>
      <c r="AE26" s="16" t="str">
        <f t="shared" si="1"/>
        <v>ОК</v>
      </c>
      <c r="AF26" s="8"/>
      <c r="AG26" s="8"/>
      <c r="AH26" s="8"/>
    </row>
    <row r="27" spans="1:34" x14ac:dyDescent="0.25">
      <c r="A27" s="22">
        <v>17</v>
      </c>
      <c r="B27" s="3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8"/>
      <c r="N27" s="31"/>
      <c r="O27" s="42">
        <v>8240</v>
      </c>
      <c r="P27" s="29">
        <v>34.5</v>
      </c>
      <c r="Q27" s="20">
        <v>9.58</v>
      </c>
      <c r="R27" s="21">
        <v>9122</v>
      </c>
      <c r="S27" s="24">
        <v>38.19</v>
      </c>
      <c r="T27" s="43">
        <v>10.61</v>
      </c>
      <c r="U27" s="21"/>
      <c r="V27" s="29"/>
      <c r="W27" s="37"/>
      <c r="X27" s="35"/>
      <c r="Y27" s="25"/>
      <c r="Z27" s="45"/>
      <c r="AA27" s="45"/>
      <c r="AB27" s="51"/>
      <c r="AC27" s="52">
        <v>3.891</v>
      </c>
      <c r="AD27" s="15">
        <f t="shared" si="0"/>
        <v>0</v>
      </c>
      <c r="AE27" s="16" t="str">
        <f t="shared" si="1"/>
        <v xml:space="preserve"> </v>
      </c>
      <c r="AF27" s="8"/>
      <c r="AG27" s="8"/>
      <c r="AH27" s="8"/>
    </row>
    <row r="28" spans="1:34" x14ac:dyDescent="0.25">
      <c r="A28" s="22">
        <v>18</v>
      </c>
      <c r="B28" s="3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8"/>
      <c r="N28" s="31"/>
      <c r="O28" s="42">
        <v>8240</v>
      </c>
      <c r="P28" s="29">
        <v>34.5</v>
      </c>
      <c r="Q28" s="20">
        <v>9.58</v>
      </c>
      <c r="R28" s="21">
        <v>9122</v>
      </c>
      <c r="S28" s="24">
        <v>38.19</v>
      </c>
      <c r="T28" s="43">
        <v>10.61</v>
      </c>
      <c r="U28" s="21"/>
      <c r="V28" s="24"/>
      <c r="W28" s="37"/>
      <c r="X28" s="35"/>
      <c r="Y28" s="25"/>
      <c r="Z28" s="19"/>
      <c r="AA28" s="19"/>
      <c r="AB28" s="50"/>
      <c r="AC28" s="52">
        <v>4.3390000000000004</v>
      </c>
      <c r="AD28" s="15">
        <f t="shared" si="0"/>
        <v>0</v>
      </c>
      <c r="AE28" s="16" t="str">
        <f t="shared" si="1"/>
        <v xml:space="preserve"> </v>
      </c>
      <c r="AF28" s="8"/>
      <c r="AG28" s="8"/>
      <c r="AH28" s="8"/>
    </row>
    <row r="29" spans="1:34" x14ac:dyDescent="0.25">
      <c r="A29" s="22">
        <v>19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46"/>
      <c r="O29" s="42">
        <v>8240</v>
      </c>
      <c r="P29" s="29">
        <v>34.5</v>
      </c>
      <c r="Q29" s="20">
        <v>9.58</v>
      </c>
      <c r="R29" s="21">
        <v>9122</v>
      </c>
      <c r="S29" s="24">
        <v>38.19</v>
      </c>
      <c r="T29" s="43">
        <v>10.61</v>
      </c>
      <c r="U29" s="21"/>
      <c r="V29" s="24"/>
      <c r="W29" s="37"/>
      <c r="X29" s="21"/>
      <c r="Y29" s="24"/>
      <c r="Z29" s="24"/>
      <c r="AA29" s="24"/>
      <c r="AB29" s="37"/>
      <c r="AC29" s="52">
        <v>3.3359999999999999</v>
      </c>
      <c r="AD29" s="15">
        <f t="shared" si="0"/>
        <v>0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2">
        <v>20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46"/>
      <c r="O30" s="42">
        <v>8240</v>
      </c>
      <c r="P30" s="29">
        <v>34.5</v>
      </c>
      <c r="Q30" s="20">
        <v>9.58</v>
      </c>
      <c r="R30" s="21">
        <v>9122</v>
      </c>
      <c r="S30" s="24">
        <v>38.19</v>
      </c>
      <c r="T30" s="43">
        <v>10.61</v>
      </c>
      <c r="U30" s="21"/>
      <c r="V30" s="24"/>
      <c r="W30" s="37"/>
      <c r="X30" s="21"/>
      <c r="Y30" s="24"/>
      <c r="Z30" s="24"/>
      <c r="AA30" s="24"/>
      <c r="AB30" s="37"/>
      <c r="AC30" s="52">
        <v>2.944</v>
      </c>
      <c r="AD30" s="15">
        <f t="shared" si="0"/>
        <v>0</v>
      </c>
      <c r="AE30" s="16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22">
        <v>21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46"/>
      <c r="O31" s="42">
        <v>8240</v>
      </c>
      <c r="P31" s="29">
        <v>34.5</v>
      </c>
      <c r="Q31" s="20">
        <v>9.58</v>
      </c>
      <c r="R31" s="21">
        <v>9122</v>
      </c>
      <c r="S31" s="24">
        <v>38.19</v>
      </c>
      <c r="T31" s="43">
        <v>10.61</v>
      </c>
      <c r="U31" s="21"/>
      <c r="V31" s="24"/>
      <c r="W31" s="37"/>
      <c r="X31" s="21"/>
      <c r="Y31" s="24"/>
      <c r="Z31" s="24"/>
      <c r="AA31" s="24"/>
      <c r="AB31" s="37"/>
      <c r="AC31" s="52">
        <v>4.5019999999999998</v>
      </c>
      <c r="AD31" s="15">
        <f t="shared" si="0"/>
        <v>0</v>
      </c>
      <c r="AE31" s="16" t="str">
        <f t="shared" si="1"/>
        <v xml:space="preserve"> </v>
      </c>
      <c r="AF31" s="8"/>
      <c r="AG31" s="8"/>
      <c r="AH31" s="8"/>
    </row>
    <row r="32" spans="1:34" x14ac:dyDescent="0.25">
      <c r="A32" s="22">
        <v>22</v>
      </c>
      <c r="B32" s="39">
        <v>89.569500000000005</v>
      </c>
      <c r="C32" s="40">
        <v>5.0228000000000002</v>
      </c>
      <c r="D32" s="40">
        <v>1.1719999999999999</v>
      </c>
      <c r="E32" s="40">
        <v>0.12379999999999999</v>
      </c>
      <c r="F32" s="40">
        <v>0.2266</v>
      </c>
      <c r="G32" s="40">
        <v>4.1999999999999997E-3</v>
      </c>
      <c r="H32" s="40">
        <v>5.5E-2</v>
      </c>
      <c r="I32" s="40">
        <v>4.4600000000000001E-2</v>
      </c>
      <c r="J32" s="40">
        <v>4.4499999999999998E-2</v>
      </c>
      <c r="K32" s="40">
        <v>5.8999999999999999E-3</v>
      </c>
      <c r="L32" s="40">
        <v>1.5788</v>
      </c>
      <c r="M32" s="41">
        <v>2.1524999999999999</v>
      </c>
      <c r="N32" s="46">
        <v>0.75439999999999996</v>
      </c>
      <c r="O32" s="42">
        <v>8250</v>
      </c>
      <c r="P32" s="24">
        <v>34.54</v>
      </c>
      <c r="Q32" s="20">
        <v>9.59</v>
      </c>
      <c r="R32" s="21">
        <v>9133</v>
      </c>
      <c r="S32" s="24">
        <v>38.24</v>
      </c>
      <c r="T32" s="43">
        <v>10.62</v>
      </c>
      <c r="U32" s="21">
        <v>11541</v>
      </c>
      <c r="V32" s="24">
        <v>48.32</v>
      </c>
      <c r="W32" s="37">
        <v>13.42</v>
      </c>
      <c r="X32" s="21">
        <v>-11.6</v>
      </c>
      <c r="Y32" s="48">
        <v>-13</v>
      </c>
      <c r="Z32" s="19" t="s">
        <v>52</v>
      </c>
      <c r="AA32" s="19" t="s">
        <v>52</v>
      </c>
      <c r="AB32" s="50" t="s">
        <v>51</v>
      </c>
      <c r="AC32" s="52">
        <v>3.4790000000000001</v>
      </c>
      <c r="AD32" s="15">
        <f t="shared" si="0"/>
        <v>100.00020000000002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2">
        <v>23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6"/>
      <c r="O33" s="42">
        <v>8250</v>
      </c>
      <c r="P33" s="24">
        <v>34.54</v>
      </c>
      <c r="Q33" s="20">
        <v>9.59</v>
      </c>
      <c r="R33" s="21">
        <v>9133</v>
      </c>
      <c r="S33" s="24">
        <v>38.24</v>
      </c>
      <c r="T33" s="43">
        <v>10.62</v>
      </c>
      <c r="U33" s="21"/>
      <c r="V33" s="24"/>
      <c r="W33" s="37"/>
      <c r="X33" s="21"/>
      <c r="Y33" s="24"/>
      <c r="Z33" s="24"/>
      <c r="AA33" s="24"/>
      <c r="AB33" s="37"/>
      <c r="AC33" s="52">
        <v>4.5529999999999999</v>
      </c>
      <c r="AD33" s="15">
        <f t="shared" si="0"/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2">
        <v>24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6"/>
      <c r="O34" s="42">
        <v>8250</v>
      </c>
      <c r="P34" s="24">
        <v>34.54</v>
      </c>
      <c r="Q34" s="20">
        <v>9.59</v>
      </c>
      <c r="R34" s="21">
        <v>9133</v>
      </c>
      <c r="S34" s="24">
        <v>38.24</v>
      </c>
      <c r="T34" s="43">
        <v>10.62</v>
      </c>
      <c r="U34" s="21"/>
      <c r="V34" s="24"/>
      <c r="W34" s="37"/>
      <c r="X34" s="21"/>
      <c r="Y34" s="24"/>
      <c r="Z34" s="24"/>
      <c r="AA34" s="24"/>
      <c r="AB34" s="37"/>
      <c r="AC34" s="52">
        <v>3.8140000000000001</v>
      </c>
      <c r="AD34" s="15">
        <f t="shared" si="0"/>
        <v>0</v>
      </c>
      <c r="AE34" s="16" t="str">
        <f t="shared" si="1"/>
        <v xml:space="preserve"> </v>
      </c>
      <c r="AF34" s="8"/>
      <c r="AG34" s="8"/>
      <c r="AH34" s="8"/>
    </row>
    <row r="35" spans="1:34" x14ac:dyDescent="0.25">
      <c r="A35" s="22">
        <v>25</v>
      </c>
      <c r="B35" s="3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38"/>
      <c r="N35" s="31"/>
      <c r="O35" s="42">
        <v>8250</v>
      </c>
      <c r="P35" s="24">
        <v>34.54</v>
      </c>
      <c r="Q35" s="20">
        <v>9.59</v>
      </c>
      <c r="R35" s="21">
        <v>9133</v>
      </c>
      <c r="S35" s="24">
        <v>38.24</v>
      </c>
      <c r="T35" s="43">
        <v>10.62</v>
      </c>
      <c r="U35" s="21"/>
      <c r="V35" s="32"/>
      <c r="W35" s="37"/>
      <c r="X35" s="35"/>
      <c r="Y35" s="25"/>
      <c r="Z35" s="45"/>
      <c r="AA35" s="45"/>
      <c r="AB35" s="51"/>
      <c r="AC35" s="56">
        <v>4.16</v>
      </c>
      <c r="AD35" s="15">
        <f t="shared" si="0"/>
        <v>0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2">
        <v>26</v>
      </c>
      <c r="B36" s="3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38"/>
      <c r="N36" s="31"/>
      <c r="O36" s="42">
        <v>8250</v>
      </c>
      <c r="P36" s="24">
        <v>34.54</v>
      </c>
      <c r="Q36" s="20">
        <v>9.59</v>
      </c>
      <c r="R36" s="21">
        <v>9133</v>
      </c>
      <c r="S36" s="24">
        <v>38.24</v>
      </c>
      <c r="T36" s="43">
        <v>10.62</v>
      </c>
      <c r="U36" s="21"/>
      <c r="V36" s="24"/>
      <c r="W36" s="37"/>
      <c r="X36" s="35"/>
      <c r="Y36" s="25"/>
      <c r="Z36" s="19"/>
      <c r="AA36" s="19"/>
      <c r="AB36" s="50"/>
      <c r="AC36" s="52">
        <v>3.335</v>
      </c>
      <c r="AD36" s="15">
        <f t="shared" si="0"/>
        <v>0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2">
        <v>27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6"/>
      <c r="O37" s="42">
        <v>8250</v>
      </c>
      <c r="P37" s="24">
        <v>34.54</v>
      </c>
      <c r="Q37" s="20">
        <v>9.59</v>
      </c>
      <c r="R37" s="21">
        <v>9133</v>
      </c>
      <c r="S37" s="24">
        <v>38.24</v>
      </c>
      <c r="T37" s="43">
        <v>10.62</v>
      </c>
      <c r="U37" s="21"/>
      <c r="V37" s="24"/>
      <c r="W37" s="37"/>
      <c r="X37" s="21"/>
      <c r="Y37" s="24"/>
      <c r="Z37" s="24"/>
      <c r="AA37" s="24"/>
      <c r="AB37" s="37"/>
      <c r="AC37" s="52">
        <v>2.395</v>
      </c>
      <c r="AD37" s="15">
        <f t="shared" si="0"/>
        <v>0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2">
        <v>28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46"/>
      <c r="O38" s="42">
        <v>8250</v>
      </c>
      <c r="P38" s="24">
        <v>34.54</v>
      </c>
      <c r="Q38" s="20">
        <v>9.59</v>
      </c>
      <c r="R38" s="21">
        <v>9133</v>
      </c>
      <c r="S38" s="24">
        <v>38.24</v>
      </c>
      <c r="T38" s="43">
        <v>10.62</v>
      </c>
      <c r="U38" s="21"/>
      <c r="V38" s="24"/>
      <c r="W38" s="37"/>
      <c r="X38" s="21"/>
      <c r="Y38" s="24"/>
      <c r="Z38" s="24"/>
      <c r="AA38" s="24"/>
      <c r="AB38" s="37"/>
      <c r="AC38" s="52">
        <v>4.0090000000000003</v>
      </c>
      <c r="AD38" s="15">
        <f t="shared" si="0"/>
        <v>0</v>
      </c>
      <c r="AE38" s="16" t="str">
        <f t="shared" si="1"/>
        <v xml:space="preserve"> </v>
      </c>
      <c r="AF38" s="8"/>
      <c r="AG38" s="8"/>
      <c r="AH38" s="8"/>
    </row>
    <row r="39" spans="1:34" x14ac:dyDescent="0.25">
      <c r="A39" s="22">
        <v>29</v>
      </c>
      <c r="B39" s="39">
        <v>89.739400000000003</v>
      </c>
      <c r="C39" s="40">
        <v>4.9547999999999996</v>
      </c>
      <c r="D39" s="40">
        <v>1.1479999999999999</v>
      </c>
      <c r="E39" s="40">
        <v>0.1211</v>
      </c>
      <c r="F39" s="40">
        <v>0.2213</v>
      </c>
      <c r="G39" s="40">
        <v>3.5999999999999999E-3</v>
      </c>
      <c r="H39" s="40">
        <v>5.2400000000000002E-2</v>
      </c>
      <c r="I39" s="40">
        <v>4.1200000000000001E-2</v>
      </c>
      <c r="J39" s="40">
        <v>0.04</v>
      </c>
      <c r="K39" s="40">
        <v>4.4999999999999997E-3</v>
      </c>
      <c r="L39" s="40">
        <v>1.5491999999999999</v>
      </c>
      <c r="M39" s="41">
        <v>2.1244000000000001</v>
      </c>
      <c r="N39" s="46">
        <v>0.75280000000000002</v>
      </c>
      <c r="O39" s="33">
        <v>8243</v>
      </c>
      <c r="P39" s="32">
        <v>34.51</v>
      </c>
      <c r="Q39" s="20">
        <v>9.59</v>
      </c>
      <c r="R39" s="34">
        <v>9126</v>
      </c>
      <c r="S39" s="19">
        <v>38.21</v>
      </c>
      <c r="T39" s="43">
        <v>10.61</v>
      </c>
      <c r="U39" s="21">
        <v>11543</v>
      </c>
      <c r="V39" s="24">
        <v>48.33</v>
      </c>
      <c r="W39" s="37">
        <v>13.43</v>
      </c>
      <c r="X39" s="21">
        <v>-11.8</v>
      </c>
      <c r="Y39" s="48">
        <v>-12</v>
      </c>
      <c r="Z39" s="19" t="s">
        <v>52</v>
      </c>
      <c r="AA39" s="19" t="s">
        <v>52</v>
      </c>
      <c r="AB39" s="50" t="s">
        <v>51</v>
      </c>
      <c r="AC39" s="52">
        <v>3.8250000000000002</v>
      </c>
      <c r="AD39" s="15">
        <f t="shared" si="0"/>
        <v>99.999900000000011</v>
      </c>
      <c r="AE39" s="16" t="str">
        <f t="shared" si="1"/>
        <v xml:space="preserve"> </v>
      </c>
      <c r="AF39" s="8"/>
      <c r="AG39" s="8"/>
      <c r="AH39" s="8"/>
    </row>
    <row r="40" spans="1:34" ht="15.75" thickBot="1" x14ac:dyDescent="0.3">
      <c r="A40" s="22">
        <v>30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6"/>
      <c r="O40" s="33">
        <v>8243</v>
      </c>
      <c r="P40" s="32">
        <v>34.51</v>
      </c>
      <c r="Q40" s="20">
        <v>9.59</v>
      </c>
      <c r="R40" s="34">
        <v>9126</v>
      </c>
      <c r="S40" s="19">
        <v>38.21</v>
      </c>
      <c r="T40" s="43">
        <v>10.61</v>
      </c>
      <c r="U40" s="21"/>
      <c r="V40" s="24"/>
      <c r="W40" s="37"/>
      <c r="X40" s="21"/>
      <c r="Y40" s="24"/>
      <c r="Z40" s="24"/>
      <c r="AA40" s="24"/>
      <c r="AB40" s="37"/>
      <c r="AC40" s="53">
        <v>4.2210000000000001</v>
      </c>
      <c r="AD40" s="15">
        <f t="shared" si="0"/>
        <v>0</v>
      </c>
      <c r="AE40" s="16" t="str">
        <f t="shared" si="1"/>
        <v xml:space="preserve"> </v>
      </c>
      <c r="AF40" s="8"/>
      <c r="AG40" s="8"/>
      <c r="AH40" s="8"/>
    </row>
    <row r="41" spans="1:34" ht="15" customHeight="1" thickBot="1" x14ac:dyDescent="0.3">
      <c r="A41" s="90" t="s">
        <v>26</v>
      </c>
      <c r="B41" s="90"/>
      <c r="C41" s="90"/>
      <c r="D41" s="90"/>
      <c r="E41" s="90"/>
      <c r="F41" s="90"/>
      <c r="G41" s="90"/>
      <c r="H41" s="91"/>
      <c r="I41" s="88" t="s">
        <v>24</v>
      </c>
      <c r="J41" s="89"/>
      <c r="K41" s="54">
        <v>0</v>
      </c>
      <c r="L41" s="96" t="s">
        <v>25</v>
      </c>
      <c r="M41" s="97"/>
      <c r="N41" s="55">
        <v>0</v>
      </c>
      <c r="O41" s="83">
        <f>SUMPRODUCT(O11:O40,AC11:AC40)/SUM(AC11:AC40)</f>
        <v>8239.9475320671063</v>
      </c>
      <c r="P41" s="94">
        <f>SUMPRODUCT(P11:P40,AC11:AC40)/SUM(AC11:AC40)</f>
        <v>34.50052511237562</v>
      </c>
      <c r="Q41" s="94">
        <f>SUMPRODUCT(Q11:Q40,AC11:AC40)/SUM(AC11:AC40)</f>
        <v>9.5832585028711019</v>
      </c>
      <c r="R41" s="79">
        <f>SUMPRODUCT(R11:R40,AC11:AC40)/SUM(AC11:AC40)</f>
        <v>9122.2401936584647</v>
      </c>
      <c r="S41" s="79">
        <f>SUMPRODUCT(S11:S40,AC11:AC40)/SUM(AC11:AC40)</f>
        <v>38.193783615246716</v>
      </c>
      <c r="T41" s="81">
        <f>SUMPRODUCT(T11:T40,AC11:AC40)/SUM(AC11:AC40)</f>
        <v>10.609870259221728</v>
      </c>
      <c r="U41" s="17"/>
      <c r="V41" s="9"/>
      <c r="W41" s="9"/>
      <c r="X41" s="9"/>
      <c r="Y41" s="9"/>
      <c r="Z41" s="9"/>
      <c r="AA41" s="9"/>
      <c r="AB41" s="9" t="s">
        <v>66</v>
      </c>
      <c r="AC41" s="114">
        <f>SUM(AC11:AC40)</f>
        <v>115.46099999999998</v>
      </c>
      <c r="AD41" s="15"/>
      <c r="AE41" s="16"/>
      <c r="AF41" s="8"/>
      <c r="AG41" s="8"/>
      <c r="AH41" s="8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85" t="s">
        <v>3</v>
      </c>
      <c r="I42" s="86"/>
      <c r="J42" s="86"/>
      <c r="K42" s="86"/>
      <c r="L42" s="86"/>
      <c r="M42" s="86"/>
      <c r="N42" s="87"/>
      <c r="O42" s="84"/>
      <c r="P42" s="95"/>
      <c r="Q42" s="95"/>
      <c r="R42" s="80"/>
      <c r="S42" s="80"/>
      <c r="T42" s="82"/>
      <c r="U42" s="17"/>
      <c r="V42" s="5"/>
      <c r="W42" s="5"/>
      <c r="X42" s="5"/>
      <c r="Y42" s="5"/>
      <c r="Z42" s="5"/>
      <c r="AA42" s="5"/>
      <c r="AB42" s="5"/>
      <c r="AC42" s="6"/>
    </row>
    <row r="43" spans="1:34" ht="4.5" customHeight="1" x14ac:dyDescent="0.25"/>
    <row r="44" spans="1:34" ht="27" customHeight="1" x14ac:dyDescent="0.25">
      <c r="B44" s="3" t="s">
        <v>53</v>
      </c>
      <c r="O44" s="27" t="s">
        <v>54</v>
      </c>
      <c r="R44" s="1" t="s">
        <v>55</v>
      </c>
      <c r="V44" s="27" t="s">
        <v>60</v>
      </c>
    </row>
    <row r="45" spans="1:34" x14ac:dyDescent="0.25">
      <c r="D45" s="7" t="s">
        <v>4</v>
      </c>
      <c r="O45" s="7" t="s">
        <v>5</v>
      </c>
      <c r="R45" s="7" t="s">
        <v>6</v>
      </c>
      <c r="V45" s="7" t="s">
        <v>7</v>
      </c>
    </row>
    <row r="46" spans="1:34" x14ac:dyDescent="0.25">
      <c r="B46" s="3" t="s">
        <v>9</v>
      </c>
      <c r="E46" s="27" t="s">
        <v>56</v>
      </c>
      <c r="O46" s="13" t="s">
        <v>57</v>
      </c>
      <c r="V46" s="27" t="s">
        <v>60</v>
      </c>
    </row>
    <row r="47" spans="1:34" x14ac:dyDescent="0.25">
      <c r="E47" s="7" t="s">
        <v>8</v>
      </c>
      <c r="O47" s="7" t="s">
        <v>5</v>
      </c>
      <c r="R47" s="7" t="s">
        <v>6</v>
      </c>
      <c r="V47" s="7" t="s">
        <v>7</v>
      </c>
    </row>
    <row r="48" spans="1:34" x14ac:dyDescent="0.25">
      <c r="B48" s="3" t="s">
        <v>17</v>
      </c>
      <c r="G48" s="27" t="s">
        <v>59</v>
      </c>
      <c r="H48" s="26"/>
      <c r="I48" s="26"/>
      <c r="J48" s="26"/>
      <c r="K48" s="26"/>
      <c r="L48" s="26"/>
      <c r="O48" s="13" t="s">
        <v>58</v>
      </c>
      <c r="V48" s="27" t="s">
        <v>60</v>
      </c>
    </row>
    <row r="49" spans="5:22" x14ac:dyDescent="0.25">
      <c r="E49" s="7" t="s">
        <v>18</v>
      </c>
      <c r="O49" s="7" t="s">
        <v>5</v>
      </c>
      <c r="R49" s="7" t="s">
        <v>6</v>
      </c>
      <c r="V49" s="7" t="s">
        <v>7</v>
      </c>
    </row>
  </sheetData>
  <mergeCells count="43"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42:N42"/>
    <mergeCell ref="I41:J41"/>
    <mergeCell ref="I9:I10"/>
    <mergeCell ref="J9:J10"/>
    <mergeCell ref="K9:K10"/>
    <mergeCell ref="A41:H41"/>
    <mergeCell ref="T9:T10"/>
    <mergeCell ref="V9:V10"/>
    <mergeCell ref="S41:S42"/>
    <mergeCell ref="T41:T42"/>
    <mergeCell ref="O41:O42"/>
    <mergeCell ref="I1:X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.31496062992125984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2016-12-02T09:41:32Z</cp:lastPrinted>
  <dcterms:created xsi:type="dcterms:W3CDTF">2016-10-07T07:24:19Z</dcterms:created>
  <dcterms:modified xsi:type="dcterms:W3CDTF">2016-12-07T13:18:13Z</dcterms:modified>
</cp:coreProperties>
</file>