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7995"/>
  </bookViews>
  <sheets>
    <sheet name="АГНКС-2 Полтава" sheetId="1" r:id="rId1"/>
  </sheets>
  <definedNames>
    <definedName name="Print_Area" localSheetId="0">'АГНКС-2 Полтава'!$A$1:$AC$51</definedName>
    <definedName name="_xlnm.Print_Area" localSheetId="0">'АГНКС-2 Полтава'!$A$1:$AC$51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2" i="1"/>
  <c r="Q41" i="1" l="1"/>
  <c r="Q42" i="1"/>
  <c r="Q40" i="1"/>
  <c r="Q39" i="1"/>
  <c r="Q38" i="1"/>
  <c r="Q37" i="1"/>
  <c r="Q36" i="1"/>
  <c r="Q35" i="1"/>
  <c r="Q32" i="1"/>
  <c r="Q33" i="1"/>
  <c r="Q31" i="1"/>
  <c r="Q30" i="1"/>
  <c r="Q29" i="1"/>
  <c r="Q28" i="1"/>
  <c r="Q25" i="1"/>
  <c r="Q26" i="1"/>
  <c r="Q24" i="1"/>
  <c r="Q23" i="1"/>
  <c r="Q22" i="1"/>
  <c r="Q21" i="1"/>
  <c r="Q18" i="1"/>
  <c r="Q19" i="1"/>
  <c r="Q17" i="1"/>
  <c r="Q16" i="1"/>
  <c r="Q15" i="1"/>
  <c r="Q14" i="1"/>
  <c r="W27" i="1" l="1"/>
  <c r="Q27" i="1"/>
  <c r="W26" i="1"/>
  <c r="Q13" i="1" l="1"/>
  <c r="Q20" i="1"/>
  <c r="Q34" i="1"/>
  <c r="W13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12" i="1"/>
  <c r="Q1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<sst xmlns="http://schemas.openxmlformats.org/spreadsheetml/2006/main" count="64" uniqueCount="58">
  <si>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</si>
  <si>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</si>
  <si>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</si>
  <si>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</si>
  <si>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</si>
  <si>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</si>
  <si>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</si>
  <si>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</si>
  <si>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</si>
  <si>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</si>
  <si>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</si>
  <si>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</si>
  <si>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</si>
  <si>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</si>
  <si>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</si>
  <si>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</si>
  <si>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</si>
  <si>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</si>
  <si>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</si>
  <si>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</si>
  <si>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</si>
  <si>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</si>
  <si>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</si>
  <si>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</si>
  <si>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</si>
  <si>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</si>
  <si>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</si>
  <si>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</si>
  <si>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</si>
  <si>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</si>
  <si>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</si>
  <si>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</si>
  <si>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</si>
  <si>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</si>
  <si>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</si>
  <si>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</si>
  <si>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</si>
  <si>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</si>
  <si>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</si>
  <si>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</si>
  <si>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</si>
  <si>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</si>
  <si>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</si>
  <si>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</si>
  <si>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</si>
  <si>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</si>
  <si>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</si>
  <si>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</si>
  <si>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</si>
  <si>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</si>
  <si>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</si>
  <si>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</si>
  <si>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</si>
  <si>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 xml:space="preserve">ДП "Укравтогаз" РВУ "Харківавтогаз"  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</si>
  <si>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</t>
    </r>
    <r>
      <rPr>
        <sz val="12"/>
        <color theme="1"/>
        <rFont val="Times New Roman"/>
        <family val="1"/>
        <charset val="204"/>
      </rPr>
      <t>: АГНКС-2 м.Полтава</t>
    </r>
  </si>
  <si>
    <t>Обсяг газу, тис.м3 (обраховано на вузлах обліку газу)</t>
  </si>
  <si>
    <t>Обсяг природного газу за місяць, з урахуванням ВТВ, всього:</t>
  </si>
  <si>
    <t>ПАСПОРТ ФІЗИКО-ХІМІЧНИХ ПОКАЗНИКІВ ПРИРОДНОГО ГАЗУ №15-53       Маршрут №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</si>
</sst>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K1" zoomScale="85" zoomScaleNormal="100" zoomScaleSheetLayoutView="85" workbookViewId="0">
      <selection activeCell="AG12" sqref="AG12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0" t="s">
        <v>39</v>
      </c>
      <c r="B1" s="2"/>
      <c r="C1" s="2"/>
      <c r="D1" s="2"/>
      <c r="K1" s="59" t="s">
        <v>57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5.75" x14ac:dyDescent="0.25">
      <c r="A2" s="20" t="s">
        <v>40</v>
      </c>
      <c r="B2" s="2"/>
      <c r="C2" s="9"/>
      <c r="D2" s="2"/>
      <c r="F2" s="2"/>
      <c r="G2" s="2"/>
      <c r="H2" s="2"/>
      <c r="I2" s="2"/>
      <c r="J2" s="2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6.5" customHeight="1" x14ac:dyDescent="0.25">
      <c r="A3" s="20" t="s">
        <v>42</v>
      </c>
      <c r="C3" s="3"/>
      <c r="F3" s="2"/>
      <c r="G3" s="2"/>
      <c r="H3" s="2"/>
      <c r="I3" s="2"/>
      <c r="J3" s="2"/>
      <c r="K3" s="43" t="s">
        <v>53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8.75" x14ac:dyDescent="0.25">
      <c r="A4" s="21" t="s">
        <v>16</v>
      </c>
      <c r="G4" s="2"/>
      <c r="H4" s="2"/>
      <c r="I4" s="2"/>
      <c r="K4" s="43" t="s">
        <v>54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5.75" x14ac:dyDescent="0.25">
      <c r="A5" s="20" t="s">
        <v>51</v>
      </c>
      <c r="G5" s="2"/>
      <c r="H5" s="2"/>
      <c r="I5" s="2"/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5.75" x14ac:dyDescent="0.25">
      <c r="A6" s="20" t="s">
        <v>43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89" t="s">
        <v>0</v>
      </c>
      <c r="B8" s="62" t="s">
        <v>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62" t="s">
        <v>41</v>
      </c>
      <c r="O8" s="85"/>
      <c r="P8" s="85"/>
      <c r="Q8" s="85"/>
      <c r="R8" s="85"/>
      <c r="S8" s="85"/>
      <c r="T8" s="85"/>
      <c r="U8" s="85"/>
      <c r="V8" s="85"/>
      <c r="W8" s="86"/>
      <c r="X8" s="97" t="s">
        <v>20</v>
      </c>
      <c r="Y8" s="95" t="s">
        <v>2</v>
      </c>
      <c r="Z8" s="91" t="s">
        <v>13</v>
      </c>
      <c r="AA8" s="91" t="s">
        <v>14</v>
      </c>
      <c r="AB8" s="72" t="s">
        <v>15</v>
      </c>
      <c r="AC8" s="83" t="s">
        <v>55</v>
      </c>
    </row>
    <row r="9" spans="1:29" ht="16.5" customHeight="1" thickBot="1" x14ac:dyDescent="0.3">
      <c r="A9" s="90"/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  <c r="N9" s="78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98"/>
      <c r="Y9" s="96"/>
      <c r="Z9" s="92"/>
      <c r="AA9" s="92"/>
      <c r="AB9" s="73"/>
      <c r="AC9" s="84"/>
    </row>
    <row r="10" spans="1:29" ht="15" customHeight="1" x14ac:dyDescent="0.25">
      <c r="A10" s="90"/>
      <c r="B10" s="74" t="s">
        <v>27</v>
      </c>
      <c r="C10" s="76" t="s">
        <v>28</v>
      </c>
      <c r="D10" s="76" t="s">
        <v>29</v>
      </c>
      <c r="E10" s="76" t="s">
        <v>34</v>
      </c>
      <c r="F10" s="76" t="s">
        <v>35</v>
      </c>
      <c r="G10" s="76" t="s">
        <v>32</v>
      </c>
      <c r="H10" s="76" t="s">
        <v>36</v>
      </c>
      <c r="I10" s="76" t="s">
        <v>33</v>
      </c>
      <c r="J10" s="76" t="s">
        <v>31</v>
      </c>
      <c r="K10" s="76" t="s">
        <v>30</v>
      </c>
      <c r="L10" s="76" t="s">
        <v>37</v>
      </c>
      <c r="M10" s="60" t="s">
        <v>38</v>
      </c>
      <c r="N10" s="79"/>
      <c r="O10" s="68" t="s">
        <v>25</v>
      </c>
      <c r="P10" s="70" t="s">
        <v>7</v>
      </c>
      <c r="Q10" s="72" t="s">
        <v>8</v>
      </c>
      <c r="R10" s="74" t="s">
        <v>26</v>
      </c>
      <c r="S10" s="76" t="s">
        <v>9</v>
      </c>
      <c r="T10" s="60" t="s">
        <v>10</v>
      </c>
      <c r="U10" s="81" t="s">
        <v>22</v>
      </c>
      <c r="V10" s="76" t="s">
        <v>11</v>
      </c>
      <c r="W10" s="60" t="s">
        <v>12</v>
      </c>
      <c r="X10" s="98"/>
      <c r="Y10" s="96"/>
      <c r="Z10" s="92"/>
      <c r="AA10" s="92"/>
      <c r="AB10" s="73"/>
      <c r="AC10" s="84"/>
    </row>
    <row r="11" spans="1:29" ht="92.25" customHeight="1" x14ac:dyDescent="0.25">
      <c r="A11" s="90"/>
      <c r="B11" s="7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61"/>
      <c r="N11" s="80"/>
      <c r="O11" s="69"/>
      <c r="P11" s="71"/>
      <c r="Q11" s="73"/>
      <c r="R11" s="75"/>
      <c r="S11" s="77"/>
      <c r="T11" s="61"/>
      <c r="U11" s="82"/>
      <c r="V11" s="77"/>
      <c r="W11" s="61"/>
      <c r="X11" s="98"/>
      <c r="Y11" s="96"/>
      <c r="Z11" s="92"/>
      <c r="AA11" s="92"/>
      <c r="AB11" s="73"/>
      <c r="AC11" s="84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37">
        <v>8388</v>
      </c>
      <c r="P12" s="25">
        <v>35.119999999999997</v>
      </c>
      <c r="Q12" s="19">
        <f>IF(P12&gt;0,P12/3.6,"")</f>
        <v>9.7555555555555546</v>
      </c>
      <c r="R12" s="31">
        <v>9292</v>
      </c>
      <c r="S12" s="32">
        <v>38.9</v>
      </c>
      <c r="T12" s="12">
        <f>IF(S12&gt;0,S12/3.6,"")</f>
        <v>10.805555555555555</v>
      </c>
      <c r="U12" s="33"/>
      <c r="V12" s="32"/>
      <c r="W12" s="12" t="str">
        <f>IF(V12&gt;0,V12/3.6,"")</f>
        <v/>
      </c>
      <c r="X12" s="34"/>
      <c r="Y12" s="35"/>
      <c r="Z12" s="29"/>
      <c r="AA12" s="29"/>
      <c r="AB12" s="30"/>
      <c r="AC12" s="16">
        <v>0.19653000000000001</v>
      </c>
    </row>
    <row r="13" spans="1:29" ht="15.75" customHeight="1" x14ac:dyDescent="0.25">
      <c r="A13" s="15">
        <v>2</v>
      </c>
      <c r="B13" s="8">
        <v>89.694999999999993</v>
      </c>
      <c r="C13" s="8">
        <v>5.2</v>
      </c>
      <c r="D13" s="8">
        <v>1.5489999999999999</v>
      </c>
      <c r="E13" s="8">
        <v>0.17599999999999999</v>
      </c>
      <c r="F13" s="8">
        <v>0.28899999999999998</v>
      </c>
      <c r="G13" s="8">
        <v>5.0000000000000001E-3</v>
      </c>
      <c r="H13" s="8">
        <v>6.3E-2</v>
      </c>
      <c r="I13" s="8">
        <v>5.2999999999999999E-2</v>
      </c>
      <c r="J13" s="8">
        <v>5.0999999999999997E-2</v>
      </c>
      <c r="K13" s="8">
        <v>1E-3</v>
      </c>
      <c r="L13" s="8">
        <v>1.7689999999999999</v>
      </c>
      <c r="M13" s="8">
        <v>1.149</v>
      </c>
      <c r="N13" s="14">
        <v>0.75160000000000005</v>
      </c>
      <c r="O13" s="25">
        <v>8401</v>
      </c>
      <c r="P13" s="38">
        <v>35.17</v>
      </c>
      <c r="Q13" s="19">
        <f t="shared" ref="Q13:Q42" si="0">IF(P13&gt;0,P13/3.6,"")</f>
        <v>9.7694444444444439</v>
      </c>
      <c r="R13" s="31">
        <v>9301</v>
      </c>
      <c r="S13" s="32">
        <v>38.94</v>
      </c>
      <c r="T13" s="12">
        <f t="shared" ref="T13:T42" si="1">IF(S13&gt;0,S13/3.6,"")</f>
        <v>10.816666666666666</v>
      </c>
      <c r="U13" s="33">
        <v>11774</v>
      </c>
      <c r="V13" s="32">
        <v>49.3</v>
      </c>
      <c r="W13" s="12">
        <f t="shared" ref="W13:W42" si="2">IF(V13&gt;0,V13/3.6,"")</f>
        <v>13.694444444444443</v>
      </c>
      <c r="X13" s="34">
        <v>-9.8000000000000007</v>
      </c>
      <c r="Y13" s="35"/>
      <c r="Z13" s="29"/>
      <c r="AA13" s="29"/>
      <c r="AB13" s="30"/>
      <c r="AC13" s="16">
        <v>0.50046000000000002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25">
        <v>8401</v>
      </c>
      <c r="P14" s="37">
        <v>35.17</v>
      </c>
      <c r="Q14" s="19">
        <f t="shared" ref="Q14:Q15" si="3">IF(P14&gt;0,P14/3.6,"")</f>
        <v>9.7694444444444439</v>
      </c>
      <c r="R14" s="31">
        <v>9301</v>
      </c>
      <c r="S14" s="32">
        <v>38.94</v>
      </c>
      <c r="T14" s="12">
        <f t="shared" si="1"/>
        <v>10.816666666666666</v>
      </c>
      <c r="U14" s="33"/>
      <c r="V14" s="32"/>
      <c r="W14" s="12"/>
      <c r="X14" s="34"/>
      <c r="Y14" s="35"/>
      <c r="Z14" s="29"/>
      <c r="AA14" s="29"/>
      <c r="AB14" s="30"/>
      <c r="AC14" s="16">
        <v>0.19102000000000002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25">
        <v>8401</v>
      </c>
      <c r="P15" s="38">
        <v>35.17</v>
      </c>
      <c r="Q15" s="19">
        <f t="shared" si="3"/>
        <v>9.7694444444444439</v>
      </c>
      <c r="R15" s="31">
        <v>9301</v>
      </c>
      <c r="S15" s="32">
        <v>38.94</v>
      </c>
      <c r="T15" s="12">
        <f t="shared" si="1"/>
        <v>10.816666666666666</v>
      </c>
      <c r="U15" s="33"/>
      <c r="V15" s="32"/>
      <c r="W15" s="12"/>
      <c r="X15" s="34"/>
      <c r="Y15" s="35"/>
      <c r="Z15" s="29"/>
      <c r="AA15" s="29"/>
      <c r="AB15" s="30"/>
      <c r="AC15" s="16">
        <v>0.17765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25">
        <v>8401</v>
      </c>
      <c r="P16" s="37">
        <v>35.17</v>
      </c>
      <c r="Q16" s="19">
        <f t="shared" ref="Q16:Q17" si="4">IF(P16&gt;0,P16/3.6,"")</f>
        <v>9.7694444444444439</v>
      </c>
      <c r="R16" s="31">
        <v>9301</v>
      </c>
      <c r="S16" s="32">
        <v>38.94</v>
      </c>
      <c r="T16" s="12">
        <f t="shared" si="1"/>
        <v>10.816666666666666</v>
      </c>
      <c r="U16" s="33"/>
      <c r="V16" s="32"/>
      <c r="W16" s="12"/>
      <c r="X16" s="34"/>
      <c r="Y16" s="35"/>
      <c r="Z16" s="29"/>
      <c r="AA16" s="29"/>
      <c r="AB16" s="30"/>
      <c r="AC16" s="16">
        <v>0.15666999999999998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25">
        <v>8401</v>
      </c>
      <c r="P17" s="38">
        <v>35.17</v>
      </c>
      <c r="Q17" s="19">
        <f t="shared" si="4"/>
        <v>9.7694444444444439</v>
      </c>
      <c r="R17" s="31">
        <v>9301</v>
      </c>
      <c r="S17" s="32">
        <v>38.94</v>
      </c>
      <c r="T17" s="12">
        <f t="shared" si="1"/>
        <v>10.816666666666666</v>
      </c>
      <c r="U17" s="33"/>
      <c r="V17" s="32"/>
      <c r="W17" s="12"/>
      <c r="X17" s="34"/>
      <c r="Y17" s="35"/>
      <c r="Z17" s="29"/>
      <c r="AA17" s="29"/>
      <c r="AB17" s="30"/>
      <c r="AC17" s="16">
        <v>4.4499999999999998E-2</v>
      </c>
    </row>
    <row r="18" spans="1:29" ht="15.75" customHeight="1" x14ac:dyDescent="0.25">
      <c r="A18" s="15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25">
        <v>8401</v>
      </c>
      <c r="P18" s="38">
        <v>35.17</v>
      </c>
      <c r="Q18" s="19">
        <f t="shared" si="0"/>
        <v>9.7694444444444439</v>
      </c>
      <c r="R18" s="31">
        <v>9301</v>
      </c>
      <c r="S18" s="32">
        <v>38.94</v>
      </c>
      <c r="T18" s="12">
        <f t="shared" si="1"/>
        <v>10.816666666666666</v>
      </c>
      <c r="U18" s="33"/>
      <c r="V18" s="32"/>
      <c r="W18" s="12"/>
      <c r="X18" s="34"/>
      <c r="Y18" s="35"/>
      <c r="Z18" s="29"/>
      <c r="AA18" s="29"/>
      <c r="AB18" s="30"/>
      <c r="AC18" s="16">
        <v>0.32106000000000001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25">
        <v>8401</v>
      </c>
      <c r="P19" s="37">
        <v>35.17</v>
      </c>
      <c r="Q19" s="19">
        <f t="shared" si="0"/>
        <v>9.7694444444444439</v>
      </c>
      <c r="R19" s="31">
        <v>9301</v>
      </c>
      <c r="S19" s="32">
        <v>38.94</v>
      </c>
      <c r="T19" s="12">
        <f t="shared" si="1"/>
        <v>10.816666666666666</v>
      </c>
      <c r="U19" s="33"/>
      <c r="V19" s="32"/>
      <c r="W19" s="12" t="str">
        <f t="shared" si="2"/>
        <v/>
      </c>
      <c r="X19" s="34"/>
      <c r="Y19" s="35"/>
      <c r="Z19" s="29"/>
      <c r="AA19" s="29"/>
      <c r="AB19" s="30"/>
      <c r="AC19" s="16">
        <v>0.27015</v>
      </c>
    </row>
    <row r="20" spans="1:29" ht="15.75" customHeight="1" x14ac:dyDescent="0.25">
      <c r="A20" s="15">
        <v>9</v>
      </c>
      <c r="B20" s="8">
        <v>91.045000000000002</v>
      </c>
      <c r="C20" s="8">
        <v>4.4960000000000004</v>
      </c>
      <c r="D20" s="8">
        <v>1.0329999999999999</v>
      </c>
      <c r="E20" s="8">
        <v>0.12</v>
      </c>
      <c r="F20" s="8">
        <v>0.19400000000000001</v>
      </c>
      <c r="G20" s="8">
        <v>4.0000000000000001E-3</v>
      </c>
      <c r="H20" s="8">
        <v>5.1999999999999998E-2</v>
      </c>
      <c r="I20" s="8">
        <v>4.2000000000000003E-2</v>
      </c>
      <c r="J20" s="8">
        <v>5.3999999999999999E-2</v>
      </c>
      <c r="K20" s="8">
        <v>1E-3</v>
      </c>
      <c r="L20" s="8">
        <v>1.9</v>
      </c>
      <c r="M20" s="8">
        <v>1.0589999999999999</v>
      </c>
      <c r="N20" s="14">
        <v>0.7379</v>
      </c>
      <c r="O20" s="26">
        <v>8257</v>
      </c>
      <c r="P20" s="25">
        <v>34.57</v>
      </c>
      <c r="Q20" s="19">
        <f t="shared" si="0"/>
        <v>9.6027777777777779</v>
      </c>
      <c r="R20" s="31">
        <v>9147</v>
      </c>
      <c r="S20" s="32">
        <v>38.299999999999997</v>
      </c>
      <c r="T20" s="12">
        <f t="shared" si="1"/>
        <v>10.638888888888888</v>
      </c>
      <c r="U20" s="33">
        <v>11686</v>
      </c>
      <c r="V20" s="32">
        <v>48.92</v>
      </c>
      <c r="W20" s="12">
        <f t="shared" si="2"/>
        <v>13.588888888888889</v>
      </c>
      <c r="X20" s="34">
        <v>-15.8</v>
      </c>
      <c r="Y20" s="35"/>
      <c r="Z20" s="29"/>
      <c r="AA20" s="29"/>
      <c r="AB20" s="30"/>
      <c r="AC20" s="16">
        <v>0.25234000000000001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26">
        <v>8257</v>
      </c>
      <c r="P21" s="25">
        <v>34.57</v>
      </c>
      <c r="Q21" s="19">
        <f t="shared" ref="Q21:Q22" si="5">IF(P21&gt;0,P21/3.6,"")</f>
        <v>9.6027777777777779</v>
      </c>
      <c r="R21" s="31">
        <v>9147</v>
      </c>
      <c r="S21" s="32">
        <v>38.299999999999997</v>
      </c>
      <c r="T21" s="12">
        <f t="shared" si="1"/>
        <v>10.638888888888888</v>
      </c>
      <c r="U21" s="33"/>
      <c r="V21" s="32"/>
      <c r="W21" s="12" t="str">
        <f t="shared" si="2"/>
        <v/>
      </c>
      <c r="X21" s="34"/>
      <c r="Y21" s="35"/>
      <c r="Z21" s="29"/>
      <c r="AA21" s="29"/>
      <c r="AB21" s="30"/>
      <c r="AC21" s="16">
        <v>0.26856000000000002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26">
        <v>8257</v>
      </c>
      <c r="P22" s="25">
        <v>34.57</v>
      </c>
      <c r="Q22" s="19">
        <f t="shared" si="5"/>
        <v>9.6027777777777779</v>
      </c>
      <c r="R22" s="31">
        <v>9147</v>
      </c>
      <c r="S22" s="32">
        <v>38.299999999999997</v>
      </c>
      <c r="T22" s="12">
        <f t="shared" si="1"/>
        <v>10.638888888888888</v>
      </c>
      <c r="U22" s="33"/>
      <c r="V22" s="32"/>
      <c r="W22" s="12" t="str">
        <f t="shared" si="2"/>
        <v/>
      </c>
      <c r="X22" s="34"/>
      <c r="Y22" s="35"/>
      <c r="Z22" s="29"/>
      <c r="AA22" s="29"/>
      <c r="AB22" s="30"/>
      <c r="AC22" s="16">
        <v>0.34100000000000003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26">
        <v>8257</v>
      </c>
      <c r="P23" s="25">
        <v>34.57</v>
      </c>
      <c r="Q23" s="19">
        <f t="shared" ref="Q23:Q24" si="6">IF(P23&gt;0,P23/3.6,"")</f>
        <v>9.6027777777777779</v>
      </c>
      <c r="R23" s="31">
        <v>9147</v>
      </c>
      <c r="S23" s="32">
        <v>38.299999999999997</v>
      </c>
      <c r="T23" s="12">
        <f t="shared" si="1"/>
        <v>10.638888888888888</v>
      </c>
      <c r="U23" s="33"/>
      <c r="V23" s="32"/>
      <c r="W23" s="12" t="str">
        <f t="shared" si="2"/>
        <v/>
      </c>
      <c r="X23" s="34"/>
      <c r="Y23" s="35"/>
      <c r="Z23" s="29"/>
      <c r="AA23" s="29"/>
      <c r="AB23" s="30"/>
      <c r="AC23" s="16">
        <v>0.12991999999999998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26">
        <v>8257</v>
      </c>
      <c r="P24" s="25">
        <v>34.57</v>
      </c>
      <c r="Q24" s="19">
        <f t="shared" si="6"/>
        <v>9.6027777777777779</v>
      </c>
      <c r="R24" s="31">
        <v>9147</v>
      </c>
      <c r="S24" s="32">
        <v>38.299999999999997</v>
      </c>
      <c r="T24" s="12">
        <f t="shared" si="1"/>
        <v>10.638888888888888</v>
      </c>
      <c r="U24" s="33"/>
      <c r="V24" s="32"/>
      <c r="W24" s="12" t="str">
        <f t="shared" si="2"/>
        <v/>
      </c>
      <c r="X24" s="34"/>
      <c r="Y24" s="35"/>
      <c r="Z24" s="29"/>
      <c r="AA24" s="29"/>
      <c r="AB24" s="30"/>
      <c r="AC24" s="16">
        <v>0.15725</v>
      </c>
    </row>
    <row r="25" spans="1:29" ht="15.75" customHeight="1" x14ac:dyDescent="0.25">
      <c r="A25" s="15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  <c r="O25" s="26">
        <v>8257</v>
      </c>
      <c r="P25" s="25">
        <v>34.57</v>
      </c>
      <c r="Q25" s="19">
        <f t="shared" ref="Q25:Q27" si="7">IF(P25&gt;0,P25/3.6,"")</f>
        <v>9.6027777777777779</v>
      </c>
      <c r="R25" s="31">
        <v>9147</v>
      </c>
      <c r="S25" s="32">
        <v>38.299999999999997</v>
      </c>
      <c r="T25" s="12">
        <f t="shared" si="1"/>
        <v>10.638888888888888</v>
      </c>
      <c r="U25" s="33"/>
      <c r="V25" s="32"/>
      <c r="W25" s="12" t="str">
        <f t="shared" si="2"/>
        <v/>
      </c>
      <c r="X25" s="34"/>
      <c r="Y25" s="35"/>
      <c r="Z25" s="29"/>
      <c r="AA25" s="29"/>
      <c r="AB25" s="30"/>
      <c r="AC25" s="16">
        <v>0.40842000000000001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26">
        <v>8257</v>
      </c>
      <c r="P26" s="25">
        <v>34.57</v>
      </c>
      <c r="Q26" s="19">
        <f t="shared" si="7"/>
        <v>9.6027777777777779</v>
      </c>
      <c r="R26" s="31">
        <v>9147</v>
      </c>
      <c r="S26" s="32">
        <v>38.299999999999997</v>
      </c>
      <c r="T26" s="12">
        <f t="shared" si="1"/>
        <v>10.638888888888888</v>
      </c>
      <c r="U26" s="33"/>
      <c r="V26" s="32"/>
      <c r="W26" s="12" t="str">
        <f t="shared" ref="W26:W27" si="8">IF(V26&gt;0,V26/3.6,"")</f>
        <v/>
      </c>
      <c r="X26" s="34"/>
      <c r="Y26" s="35"/>
      <c r="Z26" s="29"/>
      <c r="AA26" s="29"/>
      <c r="AB26" s="30"/>
      <c r="AC26" s="16">
        <v>0.31145999999999996</v>
      </c>
    </row>
    <row r="27" spans="1:29" ht="15.75" customHeight="1" x14ac:dyDescent="0.25">
      <c r="A27" s="15">
        <v>16</v>
      </c>
      <c r="B27" s="8">
        <v>91.462999999999994</v>
      </c>
      <c r="C27" s="8">
        <v>4.2450000000000001</v>
      </c>
      <c r="D27" s="8">
        <v>0.98599999999999999</v>
      </c>
      <c r="E27" s="8">
        <v>0.12</v>
      </c>
      <c r="F27" s="8">
        <v>0.182</v>
      </c>
      <c r="G27" s="8">
        <v>4.0000000000000001E-3</v>
      </c>
      <c r="H27" s="8">
        <v>4.8000000000000001E-2</v>
      </c>
      <c r="I27" s="8">
        <v>0.04</v>
      </c>
      <c r="J27" s="8">
        <v>5.0999999999999997E-2</v>
      </c>
      <c r="K27" s="8">
        <v>2E-3</v>
      </c>
      <c r="L27" s="8">
        <v>1.93</v>
      </c>
      <c r="M27" s="8">
        <v>0.92900000000000005</v>
      </c>
      <c r="N27" s="14">
        <v>0.73409999999999997</v>
      </c>
      <c r="O27" s="26">
        <v>8238</v>
      </c>
      <c r="P27" s="25">
        <v>34.49</v>
      </c>
      <c r="Q27" s="19">
        <f t="shared" si="7"/>
        <v>9.5805555555555557</v>
      </c>
      <c r="R27" s="31">
        <v>9127</v>
      </c>
      <c r="S27" s="32">
        <v>38.21</v>
      </c>
      <c r="T27" s="12">
        <f t="shared" si="1"/>
        <v>10.613888888888889</v>
      </c>
      <c r="U27" s="33">
        <v>11691</v>
      </c>
      <c r="V27" s="32">
        <v>48.95</v>
      </c>
      <c r="W27" s="12">
        <f t="shared" si="8"/>
        <v>13.597222222222223</v>
      </c>
      <c r="X27" s="34">
        <v>-13.1</v>
      </c>
      <c r="Y27" s="35"/>
      <c r="Z27" s="29"/>
      <c r="AA27" s="29"/>
      <c r="AB27" s="30"/>
      <c r="AC27" s="16">
        <v>0.21181999999999998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26">
        <v>8238</v>
      </c>
      <c r="P28" s="25">
        <v>34.49</v>
      </c>
      <c r="Q28" s="19">
        <f t="shared" ref="Q28:Q29" si="9">IF(P28&gt;0,P28/3.6,"")</f>
        <v>9.5805555555555557</v>
      </c>
      <c r="R28" s="31">
        <v>9127</v>
      </c>
      <c r="S28" s="32">
        <v>38.21</v>
      </c>
      <c r="T28" s="12">
        <f t="shared" si="1"/>
        <v>10.613888888888889</v>
      </c>
      <c r="U28" s="33"/>
      <c r="V28" s="32"/>
      <c r="W28" s="12" t="str">
        <f t="shared" si="2"/>
        <v/>
      </c>
      <c r="X28" s="34"/>
      <c r="Y28" s="35"/>
      <c r="Z28" s="29"/>
      <c r="AA28" s="29"/>
      <c r="AB28" s="30"/>
      <c r="AC28" s="16">
        <v>0.37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26">
        <v>8238</v>
      </c>
      <c r="P29" s="25">
        <v>34.49</v>
      </c>
      <c r="Q29" s="19">
        <f t="shared" si="9"/>
        <v>9.5805555555555557</v>
      </c>
      <c r="R29" s="31">
        <v>9127</v>
      </c>
      <c r="S29" s="32">
        <v>38.21</v>
      </c>
      <c r="T29" s="12">
        <f t="shared" si="1"/>
        <v>10.613888888888889</v>
      </c>
      <c r="U29" s="33"/>
      <c r="V29" s="32"/>
      <c r="W29" s="12" t="str">
        <f t="shared" si="2"/>
        <v/>
      </c>
      <c r="X29" s="34"/>
      <c r="Y29" s="35"/>
      <c r="Z29" s="29"/>
      <c r="AA29" s="29"/>
      <c r="AB29" s="30"/>
      <c r="AC29" s="16">
        <v>0.25174000000000002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26">
        <v>8238</v>
      </c>
      <c r="P30" s="25">
        <v>34.49</v>
      </c>
      <c r="Q30" s="19">
        <f t="shared" ref="Q30:Q31" si="10">IF(P30&gt;0,P30/3.6,"")</f>
        <v>9.5805555555555557</v>
      </c>
      <c r="R30" s="31">
        <v>9127</v>
      </c>
      <c r="S30" s="32">
        <v>38.21</v>
      </c>
      <c r="T30" s="12">
        <f t="shared" si="1"/>
        <v>10.613888888888889</v>
      </c>
      <c r="U30" s="33"/>
      <c r="V30" s="32"/>
      <c r="W30" s="12" t="str">
        <f t="shared" si="2"/>
        <v/>
      </c>
      <c r="X30" s="34"/>
      <c r="Y30" s="35"/>
      <c r="Z30" s="29"/>
      <c r="AA30" s="29"/>
      <c r="AB30" s="30"/>
      <c r="AC30" s="16">
        <v>0.15509999999999999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26">
        <v>8238</v>
      </c>
      <c r="P31" s="25">
        <v>34.49</v>
      </c>
      <c r="Q31" s="19">
        <f t="shared" si="10"/>
        <v>9.5805555555555557</v>
      </c>
      <c r="R31" s="31">
        <v>9127</v>
      </c>
      <c r="S31" s="32">
        <v>38.21</v>
      </c>
      <c r="T31" s="12">
        <f t="shared" si="1"/>
        <v>10.613888888888889</v>
      </c>
      <c r="U31" s="33"/>
      <c r="V31" s="32"/>
      <c r="W31" s="12" t="str">
        <f t="shared" si="2"/>
        <v/>
      </c>
      <c r="X31" s="34"/>
      <c r="Y31" s="35"/>
      <c r="Z31" s="29"/>
      <c r="AA31" s="29"/>
      <c r="AB31" s="30"/>
      <c r="AC31" s="16">
        <v>0.11724999999999999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26">
        <v>8238</v>
      </c>
      <c r="P32" s="25">
        <v>34.49</v>
      </c>
      <c r="Q32" s="19">
        <f t="shared" si="0"/>
        <v>9.5805555555555557</v>
      </c>
      <c r="R32" s="31">
        <v>9127</v>
      </c>
      <c r="S32" s="32">
        <v>38.21</v>
      </c>
      <c r="T32" s="12">
        <f t="shared" si="1"/>
        <v>10.613888888888889</v>
      </c>
      <c r="U32" s="33"/>
      <c r="V32" s="32"/>
      <c r="W32" s="12" t="str">
        <f t="shared" si="2"/>
        <v/>
      </c>
      <c r="X32" s="34"/>
      <c r="Y32" s="35"/>
      <c r="Z32" s="29"/>
      <c r="AA32" s="29"/>
      <c r="AB32" s="30"/>
      <c r="AC32" s="16">
        <v>0.29872000000000004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26">
        <v>8238</v>
      </c>
      <c r="P33" s="25">
        <v>34.49</v>
      </c>
      <c r="Q33" s="19">
        <f t="shared" si="0"/>
        <v>9.5805555555555557</v>
      </c>
      <c r="R33" s="31">
        <v>9127</v>
      </c>
      <c r="S33" s="32">
        <v>38.21</v>
      </c>
      <c r="T33" s="12">
        <f t="shared" si="1"/>
        <v>10.613888888888889</v>
      </c>
      <c r="U33" s="33"/>
      <c r="V33" s="32"/>
      <c r="W33" s="12" t="str">
        <f t="shared" si="2"/>
        <v/>
      </c>
      <c r="X33" s="34"/>
      <c r="Y33" s="35"/>
      <c r="Z33" s="29"/>
      <c r="AA33" s="29"/>
      <c r="AB33" s="30"/>
      <c r="AC33" s="16">
        <v>0.38966000000000001</v>
      </c>
    </row>
    <row r="34" spans="1:29" ht="15.75" customHeight="1" x14ac:dyDescent="0.25">
      <c r="A34" s="15">
        <v>23</v>
      </c>
      <c r="B34" s="8">
        <v>91.813999999999993</v>
      </c>
      <c r="C34" s="8">
        <v>4.1550000000000002</v>
      </c>
      <c r="D34" s="8">
        <v>0.98099999999999998</v>
      </c>
      <c r="E34" s="8">
        <v>0.113</v>
      </c>
      <c r="F34" s="8">
        <v>0.16300000000000001</v>
      </c>
      <c r="G34" s="8">
        <v>4.0000000000000001E-3</v>
      </c>
      <c r="H34" s="8">
        <v>4.3999999999999997E-2</v>
      </c>
      <c r="I34" s="8">
        <v>3.5999999999999997E-2</v>
      </c>
      <c r="J34" s="8">
        <v>5.3999999999999999E-2</v>
      </c>
      <c r="K34" s="8">
        <v>1E-3</v>
      </c>
      <c r="L34" s="8">
        <v>1.7549999999999999</v>
      </c>
      <c r="M34" s="8">
        <v>0.88</v>
      </c>
      <c r="N34" s="14">
        <v>0.73150000000000004</v>
      </c>
      <c r="O34" s="26">
        <v>8244</v>
      </c>
      <c r="P34" s="25">
        <v>34.520000000000003</v>
      </c>
      <c r="Q34" s="19">
        <f t="shared" si="0"/>
        <v>9.5888888888888903</v>
      </c>
      <c r="R34" s="31">
        <v>9134</v>
      </c>
      <c r="S34" s="32">
        <v>38.24</v>
      </c>
      <c r="T34" s="12">
        <f t="shared" si="1"/>
        <v>10.622222222222222</v>
      </c>
      <c r="U34" s="33">
        <v>11721</v>
      </c>
      <c r="V34" s="32">
        <v>49.07</v>
      </c>
      <c r="W34" s="12">
        <f t="shared" si="2"/>
        <v>13.630555555555555</v>
      </c>
      <c r="X34" s="34">
        <v>-12.8</v>
      </c>
      <c r="Y34" s="35"/>
      <c r="Z34" s="39">
        <v>4.0000000000000001E-3</v>
      </c>
      <c r="AA34" s="39">
        <v>3.0000000000000001E-3</v>
      </c>
      <c r="AB34" s="40" t="s">
        <v>52</v>
      </c>
      <c r="AC34" s="16">
        <v>0.23708000000000001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26">
        <v>8244</v>
      </c>
      <c r="P35" s="25">
        <v>34.520000000000003</v>
      </c>
      <c r="Q35" s="19">
        <f t="shared" ref="Q35:Q36" si="11">IF(P35&gt;0,P35/3.6,"")</f>
        <v>9.5888888888888903</v>
      </c>
      <c r="R35" s="31">
        <v>9134</v>
      </c>
      <c r="S35" s="32">
        <v>38.24</v>
      </c>
      <c r="T35" s="12">
        <f t="shared" si="1"/>
        <v>10.622222222222222</v>
      </c>
      <c r="U35" s="33"/>
      <c r="V35" s="32"/>
      <c r="W35" s="12" t="str">
        <f t="shared" si="2"/>
        <v/>
      </c>
      <c r="X35" s="34"/>
      <c r="Y35" s="35"/>
      <c r="Z35" s="29"/>
      <c r="AA35" s="29"/>
      <c r="AB35" s="30"/>
      <c r="AC35" s="16">
        <v>0.47975999999999996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26">
        <v>8244</v>
      </c>
      <c r="P36" s="25">
        <v>34.520000000000003</v>
      </c>
      <c r="Q36" s="19">
        <f t="shared" si="11"/>
        <v>9.5888888888888903</v>
      </c>
      <c r="R36" s="31">
        <v>9134</v>
      </c>
      <c r="S36" s="32">
        <v>38.24</v>
      </c>
      <c r="T36" s="12">
        <f t="shared" si="1"/>
        <v>10.622222222222222</v>
      </c>
      <c r="U36" s="33"/>
      <c r="V36" s="32"/>
      <c r="W36" s="12" t="str">
        <f t="shared" si="2"/>
        <v/>
      </c>
      <c r="X36" s="34"/>
      <c r="Y36" s="35"/>
      <c r="Z36" s="29"/>
      <c r="AA36" s="29"/>
      <c r="AB36" s="30"/>
      <c r="AC36" s="16">
        <v>0.34237000000000001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26">
        <v>8244</v>
      </c>
      <c r="P37" s="25">
        <v>34.520000000000003</v>
      </c>
      <c r="Q37" s="19">
        <f t="shared" ref="Q37:Q38" si="12">IF(P37&gt;0,P37/3.6,"")</f>
        <v>9.5888888888888903</v>
      </c>
      <c r="R37" s="31">
        <v>9134</v>
      </c>
      <c r="S37" s="32">
        <v>38.24</v>
      </c>
      <c r="T37" s="12">
        <f t="shared" si="1"/>
        <v>10.622222222222222</v>
      </c>
      <c r="U37" s="33"/>
      <c r="V37" s="32"/>
      <c r="W37" s="12" t="str">
        <f t="shared" si="2"/>
        <v/>
      </c>
      <c r="X37" s="34"/>
      <c r="Y37" s="35"/>
      <c r="Z37" s="29"/>
      <c r="AA37" s="29"/>
      <c r="AB37" s="30"/>
      <c r="AC37" s="16">
        <v>0.17402999999999999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26">
        <v>8244</v>
      </c>
      <c r="P38" s="25">
        <v>34.520000000000003</v>
      </c>
      <c r="Q38" s="19">
        <f t="shared" si="12"/>
        <v>9.5888888888888903</v>
      </c>
      <c r="R38" s="31">
        <v>9134</v>
      </c>
      <c r="S38" s="32">
        <v>38.24</v>
      </c>
      <c r="T38" s="12">
        <f t="shared" si="1"/>
        <v>10.622222222222222</v>
      </c>
      <c r="U38" s="33"/>
      <c r="V38" s="32"/>
      <c r="W38" s="12" t="str">
        <f t="shared" si="2"/>
        <v/>
      </c>
      <c r="X38" s="34"/>
      <c r="Y38" s="35"/>
      <c r="Z38" s="29"/>
      <c r="AA38" s="29"/>
      <c r="AB38" s="30"/>
      <c r="AC38" s="16">
        <v>0.10493000000000001</v>
      </c>
    </row>
    <row r="39" spans="1:29" ht="15.75" customHeight="1" x14ac:dyDescent="0.25">
      <c r="A39" s="15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O39" s="26">
        <v>8244</v>
      </c>
      <c r="P39" s="25">
        <v>34.520000000000003</v>
      </c>
      <c r="Q39" s="19">
        <f t="shared" ref="Q39:Q40" si="13">IF(P39&gt;0,P39/3.6,"")</f>
        <v>9.5888888888888903</v>
      </c>
      <c r="R39" s="31">
        <v>9134</v>
      </c>
      <c r="S39" s="32">
        <v>38.24</v>
      </c>
      <c r="T39" s="12">
        <f t="shared" si="1"/>
        <v>10.622222222222222</v>
      </c>
      <c r="U39" s="33"/>
      <c r="V39" s="32"/>
      <c r="W39" s="12" t="str">
        <f t="shared" si="2"/>
        <v/>
      </c>
      <c r="X39" s="34"/>
      <c r="Y39" s="35"/>
      <c r="Z39" s="29"/>
      <c r="AA39" s="29"/>
      <c r="AB39" s="30"/>
      <c r="AC39" s="16">
        <v>0.34337000000000001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26">
        <v>8244</v>
      </c>
      <c r="P40" s="25">
        <v>34.520000000000003</v>
      </c>
      <c r="Q40" s="19">
        <f t="shared" si="13"/>
        <v>9.5888888888888903</v>
      </c>
      <c r="R40" s="31">
        <v>9134</v>
      </c>
      <c r="S40" s="32">
        <v>38.24</v>
      </c>
      <c r="T40" s="12">
        <f t="shared" si="1"/>
        <v>10.622222222222222</v>
      </c>
      <c r="U40" s="33"/>
      <c r="V40" s="32"/>
      <c r="W40" s="12" t="str">
        <f t="shared" si="2"/>
        <v/>
      </c>
      <c r="X40" s="34"/>
      <c r="Y40" s="35"/>
      <c r="Z40" s="29"/>
      <c r="AA40" s="29"/>
      <c r="AB40" s="30"/>
      <c r="AC40" s="16">
        <v>0.48502000000000001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26">
        <v>8244</v>
      </c>
      <c r="P41" s="25">
        <v>34.520000000000003</v>
      </c>
      <c r="Q41" s="19">
        <f t="shared" si="0"/>
        <v>9.5888888888888903</v>
      </c>
      <c r="R41" s="31">
        <v>9134</v>
      </c>
      <c r="S41" s="32">
        <v>38.24</v>
      </c>
      <c r="T41" s="12">
        <f t="shared" si="1"/>
        <v>10.622222222222222</v>
      </c>
      <c r="U41" s="33"/>
      <c r="V41" s="32"/>
      <c r="W41" s="12" t="str">
        <f t="shared" si="2"/>
        <v/>
      </c>
      <c r="X41" s="34"/>
      <c r="Y41" s="35"/>
      <c r="Z41" s="29"/>
      <c r="AA41" s="29"/>
      <c r="AB41" s="30"/>
      <c r="AC41" s="16">
        <v>0.34643999999999997</v>
      </c>
    </row>
    <row r="42" spans="1:29" ht="15.75" customHeight="1" thickBot="1" x14ac:dyDescent="0.3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26"/>
      <c r="P42" s="25"/>
      <c r="Q42" s="19" t="str">
        <f t="shared" si="0"/>
        <v/>
      </c>
      <c r="R42" s="31"/>
      <c r="S42" s="32"/>
      <c r="T42" s="12" t="str">
        <f t="shared" si="1"/>
        <v/>
      </c>
      <c r="U42" s="33"/>
      <c r="V42" s="32"/>
      <c r="W42" s="12" t="str">
        <f t="shared" si="2"/>
        <v/>
      </c>
      <c r="X42" s="34"/>
      <c r="Y42" s="35"/>
      <c r="Z42" s="29"/>
      <c r="AA42" s="29"/>
      <c r="AB42" s="30"/>
      <c r="AC42" s="16">
        <v>0</v>
      </c>
    </row>
    <row r="43" spans="1:29" ht="15" customHeight="1" thickBot="1" x14ac:dyDescent="0.3">
      <c r="A43" s="87" t="s">
        <v>19</v>
      </c>
      <c r="B43" s="87"/>
      <c r="C43" s="87"/>
      <c r="D43" s="87"/>
      <c r="E43" s="87"/>
      <c r="F43" s="87"/>
      <c r="G43" s="87"/>
      <c r="H43" s="88"/>
      <c r="I43" s="57" t="s">
        <v>17</v>
      </c>
      <c r="J43" s="58"/>
      <c r="K43" s="17">
        <v>0</v>
      </c>
      <c r="L43" s="55" t="s">
        <v>18</v>
      </c>
      <c r="M43" s="56"/>
      <c r="N43" s="18">
        <v>0</v>
      </c>
      <c r="O43" s="48">
        <f>SUMPRODUCT(O12:O42,AC12:AC42)/SUM(AC12:AC42)</f>
        <v>8281.6745644911571</v>
      </c>
      <c r="P43" s="44">
        <f>SUMPRODUCT(P12:P42,AC12:AC42)/SUM(AC12:AC42)</f>
        <v>34.674029769935828</v>
      </c>
      <c r="Q43" s="44">
        <f>SUMPRODUCT(Q12:Q42,AC12:AC42)/SUM(AC12:AC42)</f>
        <v>9.6316749360932885</v>
      </c>
      <c r="R43" s="53">
        <f>SUMPRODUCT(R12:R42,AC12:AC42)/SUM(AC12:AC42)</f>
        <v>9173.8617212743411</v>
      </c>
      <c r="S43" s="44">
        <f>SUMPRODUCT(S12:S42,AC12:AC42)/SUM(AC12:AC42)</f>
        <v>38.408163805593041</v>
      </c>
      <c r="T43" s="46">
        <f>SUMPRODUCT(T12:T42,AC12:AC42)/SUM(AC12:AC42)</f>
        <v>10.668934390442514</v>
      </c>
      <c r="U43" s="93" t="s">
        <v>56</v>
      </c>
      <c r="V43" s="94"/>
      <c r="W43" s="94"/>
      <c r="X43" s="94"/>
      <c r="Y43" s="94"/>
      <c r="Z43" s="94"/>
      <c r="AA43" s="94"/>
      <c r="AB43" s="94"/>
      <c r="AC43" s="41">
        <v>8.0340000000000007</v>
      </c>
    </row>
    <row r="44" spans="1:29" ht="19.5" customHeight="1" thickBot="1" x14ac:dyDescent="0.3">
      <c r="A44" s="4"/>
      <c r="B44" s="5"/>
      <c r="C44" s="5"/>
      <c r="D44" s="5"/>
      <c r="E44" s="5"/>
      <c r="F44" s="5"/>
      <c r="G44" s="5"/>
      <c r="H44" s="50" t="s">
        <v>3</v>
      </c>
      <c r="I44" s="51"/>
      <c r="J44" s="51"/>
      <c r="K44" s="51"/>
      <c r="L44" s="51"/>
      <c r="M44" s="51"/>
      <c r="N44" s="52"/>
      <c r="O44" s="49"/>
      <c r="P44" s="45"/>
      <c r="Q44" s="45"/>
      <c r="R44" s="54"/>
      <c r="S44" s="45"/>
      <c r="T44" s="47"/>
      <c r="U44" s="10"/>
      <c r="V44" s="5"/>
      <c r="W44" s="5"/>
      <c r="X44" s="5"/>
      <c r="Y44" s="5"/>
      <c r="Z44" s="5"/>
      <c r="AA44" s="5"/>
      <c r="AB44" s="5"/>
      <c r="AC44" s="6"/>
    </row>
    <row r="45" spans="1:29" ht="18.75" customHeight="1" x14ac:dyDescent="0.25"/>
    <row r="46" spans="1:29" x14ac:dyDescent="0.25">
      <c r="B46" s="22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6" t="s">
        <v>46</v>
      </c>
      <c r="O46" s="36"/>
      <c r="P46" s="36"/>
      <c r="Q46" s="36"/>
      <c r="R46" s="36"/>
      <c r="S46" s="36"/>
      <c r="T46" s="36"/>
      <c r="U46" s="42">
        <v>42704</v>
      </c>
      <c r="V46" s="42"/>
    </row>
    <row r="47" spans="1:29" x14ac:dyDescent="0.25">
      <c r="D47" s="7"/>
      <c r="N47" s="24"/>
      <c r="O47" s="27" t="s">
        <v>4</v>
      </c>
      <c r="P47" s="27"/>
      <c r="Q47" s="27"/>
      <c r="R47" s="27" t="s">
        <v>5</v>
      </c>
      <c r="S47" s="27"/>
      <c r="T47" s="27"/>
      <c r="U47" s="27"/>
      <c r="V47" s="27" t="s">
        <v>6</v>
      </c>
    </row>
    <row r="48" spans="1:29" x14ac:dyDescent="0.25">
      <c r="B48" s="22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6" t="s">
        <v>48</v>
      </c>
      <c r="O48" s="36"/>
      <c r="P48" s="36"/>
      <c r="Q48" s="36"/>
      <c r="R48" s="36"/>
      <c r="S48" s="36"/>
      <c r="T48" s="36"/>
      <c r="U48" s="42">
        <v>42704</v>
      </c>
      <c r="V48" s="42"/>
    </row>
    <row r="49" spans="2:22" x14ac:dyDescent="0.25">
      <c r="E49" s="7"/>
      <c r="N49" s="24"/>
      <c r="O49" s="27" t="s">
        <v>4</v>
      </c>
      <c r="P49" s="27"/>
      <c r="Q49" s="27"/>
      <c r="R49" s="27" t="s">
        <v>5</v>
      </c>
      <c r="S49" s="27"/>
      <c r="T49" s="27"/>
      <c r="U49" s="27"/>
      <c r="V49" s="27" t="s">
        <v>6</v>
      </c>
    </row>
    <row r="50" spans="2:22" x14ac:dyDescent="0.25">
      <c r="B50" s="22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6" t="s">
        <v>50</v>
      </c>
      <c r="O50" s="36"/>
      <c r="P50" s="36"/>
      <c r="Q50" s="36"/>
      <c r="R50" s="36"/>
      <c r="S50" s="36"/>
      <c r="T50" s="36"/>
      <c r="U50" s="42">
        <v>42704</v>
      </c>
      <c r="V50" s="42"/>
    </row>
    <row r="51" spans="2:22" x14ac:dyDescent="0.25">
      <c r="E51" s="7"/>
      <c r="O51" s="27" t="s">
        <v>4</v>
      </c>
      <c r="P51" s="28"/>
      <c r="Q51" s="28"/>
      <c r="R51" s="27" t="s">
        <v>5</v>
      </c>
      <c r="S51" s="28"/>
      <c r="T51" s="28"/>
      <c r="U51" s="28"/>
      <c r="V51" s="27" t="s">
        <v>6</v>
      </c>
    </row>
  </sheetData>
  <mergeCells count="49">
    <mergeCell ref="L10:L11"/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V10:V11"/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A43:H4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АГНКС-2 Полтава</vt:lpstr>
      <vt:lpstr>'АГНКС-2 Полтава'!Print_Area</vt:lpstr>
      <vt:lpstr>'АГНКС-2 Полтава'!Область_печати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Андрусь Елена Валериевна</cp:lastModifiedBy>
  <cp:lastPrinted>2016-11-08T08:53:29Z</cp:lastPrinted>
  <dcterms:created xsi:type="dcterms:W3CDTF">2016-10-07T07:24:19Z</dcterms:created>
  <dcterms:modified xsi:type="dcterms:W3CDTF">2016-12-08T13:03:19Z</dcterms:modified>
</cp:coreProperties>
</file>