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600" windowHeight="7875" tabRatio="27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'Лист1'!$A$1:$AC$51</definedName>
  </definedNames>
  <calcPr fullCalcOnLoad="1"/>
</workbook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41" authorId="0">
      <text>
        <r>
          <rPr>
            <b/>
            <sz val="9"/>
            <rFont val="Tahoma"/>
            <family val="2"/>
          </rPr>
          <t>місячний об'єм газу узгоджений з диспетчерами з врахуванням ВТВ:
Q міс.= Ʃ Q - Ʃ ВТВ</t>
        </r>
      </text>
    </comment>
  </commentList>
</comments>
</file>

<file path=xl/sharedStrings.xml><?xml version="1.0" encoding="utf-8"?>
<sst xmlns="http://schemas.openxmlformats.org/spreadsheetml/2006/main" count="91" uniqueCount="67">
  <si>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</si>
  <si>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</si>
  <si>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</si>
  <si>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</si>
  <si>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</si>
  <si>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</si>
  <si>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</si>
  <si>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</si>
  <si>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</si>
  <si>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</si>
  <si>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</si>
  <si>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</si>
  <si>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</si>
  <si>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</si>
  <si>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</si>
  <si>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</si>
  <si>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</si>
  <si>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</si>
  <si>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</si>
  <si>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</si>
  <si>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</si>
  <si>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</si>
  <si>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</si>
  <si>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</si>
  <si>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</si>
  <si>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</si>
  <si>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,при 20 ºС,</t>
    </r>
    <r>
      <rPr>
        <b/>
        <vertAlign val="superscript"/>
        <sz val="11"/>
        <color indexed="8"/>
        <rFont val="Times New Roman"/>
        <family val="1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</si>
  <si>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</si>
  <si>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</si>
  <si>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</si>
  <si>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</si>
  <si>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</si>
  <si>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</si>
  <si>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</si>
  <si>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</si>
  <si>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</si>
  <si>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</si>
  <si>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</si>
  <si>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</si>
  <si>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</si>
  <si>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</si>
  <si>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</si>
  <si>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</si>
  <si>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</si>
  <si>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</si>
  <si>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01.11.16 р.</t>
  </si>
  <si>
    <t>__________________</t>
  </si>
  <si>
    <t>служба ГВ та М</t>
  </si>
  <si>
    <t>Філія УМГ "ЛЬВІВТРАНСГАЗ"</t>
  </si>
  <si>
    <t>Тернопільське ЛВУМГ</t>
  </si>
  <si>
    <t>Свідоцтво №  РЛ 156/15  від 14.12.2015  чинне до 14.12.2020 р.</t>
  </si>
  <si>
    <t>за період з 01.11.2016 р. по 30.11.2016 р.</t>
  </si>
  <si>
    <r>
      <t xml:space="preserve">Головний інженер  Тернопільського </t>
    </r>
    <r>
      <rPr>
        <u val="single"/>
        <sz val="11"/>
        <color indexed="8"/>
        <rFont val="Times New Roman"/>
        <family val="1"/>
      </rPr>
      <t xml:space="preserve"> ЛВУМГ</t>
    </r>
  </si>
  <si>
    <t xml:space="preserve">Я. І. Тарапата </t>
  </si>
  <si>
    <t>Начальник служби</t>
  </si>
  <si>
    <t>не вияв</t>
  </si>
  <si>
    <t>ВХАЛ  ГКС  Рогатин  Тернопільського ЛВУМГ</t>
  </si>
  <si>
    <t>Г.В.Чорна</t>
  </si>
  <si>
    <t>Р.М.Лукавий</t>
  </si>
  <si>
    <t>Технік - лаборант____________________________________________________________________________________________________</t>
  </si>
  <si>
    <t>Маршрут № 218</t>
  </si>
  <si>
    <t>Всього*:</t>
  </si>
  <si>
    <t>по  ГРС (ГРП) : Рогатин,  Бурштин, Беньківці, Лопушня,  Княгинечі, Пуків.</t>
  </si>
  <si>
    <r>
      <t>Обсяг газу, тис. м</t>
    </r>
    <r>
      <rPr>
        <vertAlign val="superscript"/>
        <sz val="11"/>
        <color indexed="8"/>
        <rFont val="Times New Roman"/>
        <family val="1"/>
      </rPr>
      <t>3</t>
    </r>
  </si>
  <si>
    <r>
      <t xml:space="preserve">переданого </t>
    </r>
    <r>
      <rPr>
        <b/>
        <sz val="12"/>
        <color indexed="8"/>
        <rFont val="Times New Roman"/>
        <family val="1"/>
      </rPr>
      <t xml:space="preserve">Тернопільським ЛВУМГ </t>
    </r>
    <r>
      <rPr>
        <sz val="12"/>
        <color indexed="8"/>
        <rFont val="Times New Roman"/>
        <family val="1"/>
      </rPr>
      <t>та прийнятого</t>
    </r>
    <r>
      <rPr>
        <b/>
        <sz val="12"/>
        <color indexed="8"/>
        <rFont val="Times New Roman"/>
        <family val="1"/>
      </rPr>
      <t xml:space="preserve"> ПАТ " ІВАНО-ФРАНКІВСЬКГАЗ"</t>
    </r>
  </si>
  <si>
    <t>Всього*  -  обсяг природного газу за місяць з урахуванням ВТВ.</t>
  </si>
  <si>
    <r>
      <t xml:space="preserve">                                                                                                           з  </t>
    </r>
    <r>
      <rPr>
        <b/>
        <sz val="12"/>
        <color indexed="8"/>
        <rFont val="Times New Roman"/>
        <family val="1"/>
      </rPr>
      <t>газопроводу</t>
    </r>
    <r>
      <rPr>
        <b/>
        <sz val="12"/>
        <color indexed="8"/>
        <rFont val="Times New Roman"/>
        <family val="1"/>
      </rPr>
      <t xml:space="preserve"> КЗУ-2, точка відбору ГРС Рогатин.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</si>
</sst>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8"/>
      <name val="Arial"/>
      <family val="2"/>
    </font>
    <font>
      <b/>
      <sz val="10"/>
      <color indexed="57"/>
      <name val="Arial Cyr"/>
      <family val="0"/>
    </font>
    <font>
      <u val="single"/>
      <sz val="11"/>
      <color indexed="8"/>
      <name val="Times New Roman"/>
      <family val="1"/>
    </font>
    <font>
      <b/>
      <sz val="9"/>
      <name val="Tahoma"/>
      <family val="2"/>
    </font>
    <font>
      <vertAlign val="superscript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u val="single"/>
      <sz val="11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vertical="center"/>
      <protection locked="0"/>
    </xf>
    <xf numFmtId="0" fontId="52" fillId="0" borderId="0" xfId="0" applyFont="1" applyBorder="1" applyAlignment="1" applyProtection="1">
      <alignment vertical="center" wrapText="1"/>
      <protection locked="0"/>
    </xf>
    <xf numFmtId="0" fontId="53" fillId="0" borderId="0" xfId="0" applyFont="1" applyAlignment="1" applyProtection="1">
      <alignment vertical="center"/>
      <protection locked="0"/>
    </xf>
    <xf numFmtId="2" fontId="0" fillId="0" borderId="0" xfId="0" applyNumberFormat="1" applyAlignment="1" applyProtection="1">
      <alignment/>
      <protection/>
    </xf>
    <xf numFmtId="0" fontId="52" fillId="0" borderId="0" xfId="0" applyFont="1" applyBorder="1" applyAlignment="1" applyProtection="1">
      <alignment horizontal="center" vertical="center" wrapText="1"/>
      <protection locked="0"/>
    </xf>
    <xf numFmtId="164" fontId="52" fillId="0" borderId="10" xfId="0" applyNumberFormat="1" applyFont="1" applyBorder="1" applyAlignment="1" applyProtection="1">
      <alignment horizontal="center" vertical="center" wrapText="1"/>
      <protection locked="0"/>
    </xf>
    <xf numFmtId="2" fontId="52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center" wrapText="1"/>
      <protection locked="0"/>
    </xf>
    <xf numFmtId="0" fontId="54" fillId="0" borderId="0" xfId="0" applyFont="1" applyBorder="1" applyAlignment="1" applyProtection="1">
      <alignment vertical="center"/>
      <protection locked="0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2" fontId="52" fillId="0" borderId="12" xfId="0" applyNumberFormat="1" applyFont="1" applyBorder="1" applyAlignment="1" applyProtection="1">
      <alignment horizontal="center" vertical="center" wrapText="1"/>
      <protection locked="0"/>
    </xf>
    <xf numFmtId="0" fontId="52" fillId="0" borderId="12" xfId="0" applyFont="1" applyBorder="1" applyAlignment="1" applyProtection="1">
      <alignment horizontal="center" vertical="center" wrapText="1"/>
      <protection locked="0"/>
    </xf>
    <xf numFmtId="0" fontId="54" fillId="0" borderId="13" xfId="0" applyFont="1" applyBorder="1" applyAlignment="1" applyProtection="1">
      <alignment vertical="center"/>
      <protection locked="0"/>
    </xf>
    <xf numFmtId="0" fontId="52" fillId="0" borderId="14" xfId="0" applyFont="1" applyBorder="1" applyAlignment="1" applyProtection="1">
      <alignment horizontal="center" vertical="center" wrapText="1"/>
      <protection locked="0"/>
    </xf>
    <xf numFmtId="164" fontId="52" fillId="0" borderId="12" xfId="0" applyNumberFormat="1" applyFont="1" applyBorder="1" applyAlignment="1" applyProtection="1">
      <alignment horizontal="center" vertical="center" wrapText="1"/>
      <protection locked="0"/>
    </xf>
    <xf numFmtId="164" fontId="52" fillId="0" borderId="15" xfId="0" applyNumberFormat="1" applyFont="1" applyBorder="1" applyAlignment="1" applyProtection="1">
      <alignment/>
      <protection locked="0"/>
    </xf>
    <xf numFmtId="164" fontId="52" fillId="0" borderId="16" xfId="0" applyNumberFormat="1" applyFont="1" applyBorder="1" applyAlignment="1" applyProtection="1">
      <alignment vertical="center" wrapText="1"/>
      <protection locked="0"/>
    </xf>
    <xf numFmtId="0" fontId="52" fillId="0" borderId="17" xfId="0" applyFont="1" applyBorder="1" applyAlignment="1" applyProtection="1">
      <alignment horizontal="center" vertical="center" wrapText="1"/>
      <protection locked="0"/>
    </xf>
    <xf numFmtId="165" fontId="52" fillId="0" borderId="18" xfId="0" applyNumberFormat="1" applyFont="1" applyBorder="1" applyAlignment="1" applyProtection="1">
      <alignment horizontal="center" vertical="center" wrapText="1"/>
      <protection locked="0"/>
    </xf>
    <xf numFmtId="166" fontId="52" fillId="0" borderId="11" xfId="0" applyNumberFormat="1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164" fontId="52" fillId="0" borderId="11" xfId="0" applyNumberFormat="1" applyFont="1" applyBorder="1" applyAlignment="1" applyProtection="1">
      <alignment horizontal="center" vertical="center" wrapText="1"/>
      <protection locked="0"/>
    </xf>
    <xf numFmtId="1" fontId="52" fillId="0" borderId="11" xfId="0" applyNumberFormat="1" applyFont="1" applyBorder="1" applyAlignment="1" applyProtection="1">
      <alignment horizontal="center" vertical="center" wrapText="1"/>
      <protection locked="0"/>
    </xf>
    <xf numFmtId="166" fontId="52" fillId="0" borderId="10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19" xfId="0" applyFont="1" applyBorder="1" applyAlignment="1" applyProtection="1">
      <alignment horizontal="center"/>
      <protection locked="0"/>
    </xf>
    <xf numFmtId="4" fontId="52" fillId="0" borderId="12" xfId="0" applyNumberFormat="1" applyFont="1" applyBorder="1" applyAlignment="1" applyProtection="1">
      <alignment horizontal="center" vertical="center" wrapText="1"/>
      <protection locked="0"/>
    </xf>
    <xf numFmtId="164" fontId="52" fillId="0" borderId="11" xfId="0" applyNumberFormat="1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164" fontId="52" fillId="0" borderId="12" xfId="0" applyNumberFormat="1" applyFont="1" applyBorder="1" applyAlignment="1">
      <alignment horizontal="center" vertical="center" wrapText="1"/>
    </xf>
    <xf numFmtId="164" fontId="52" fillId="0" borderId="14" xfId="0" applyNumberFormat="1" applyFont="1" applyBorder="1" applyAlignment="1">
      <alignment horizontal="center" vertical="center" wrapText="1"/>
    </xf>
    <xf numFmtId="166" fontId="52" fillId="0" borderId="11" xfId="0" applyNumberFormat="1" applyFont="1" applyBorder="1" applyAlignment="1">
      <alignment horizontal="center" vertical="center" wrapText="1"/>
    </xf>
    <xf numFmtId="166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 applyProtection="1">
      <alignment/>
      <protection locked="0"/>
    </xf>
    <xf numFmtId="0" fontId="52" fillId="0" borderId="0" xfId="0" applyFont="1" applyAlignment="1" applyProtection="1">
      <alignment vertical="center" wrapText="1"/>
      <protection locked="0"/>
    </xf>
    <xf numFmtId="0" fontId="52" fillId="33" borderId="19" xfId="0" applyFont="1" applyFill="1" applyBorder="1" applyAlignment="1" applyProtection="1">
      <alignment horizontal="center"/>
      <protection locked="0"/>
    </xf>
    <xf numFmtId="0" fontId="52" fillId="33" borderId="10" xfId="0" applyFont="1" applyFill="1" applyBorder="1" applyAlignment="1">
      <alignment horizontal="center" vertical="center" wrapText="1"/>
    </xf>
    <xf numFmtId="4" fontId="5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 applyProtection="1">
      <alignment horizontal="center" vertical="center" wrapText="1"/>
      <protection locked="0"/>
    </xf>
    <xf numFmtId="2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2" xfId="0" applyFont="1" applyFill="1" applyBorder="1" applyAlignment="1" applyProtection="1">
      <alignment horizontal="center" vertical="center" wrapText="1"/>
      <protection locked="0"/>
    </xf>
    <xf numFmtId="0" fontId="52" fillId="33" borderId="11" xfId="0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 applyProtection="1">
      <alignment horizontal="center" vertical="center" wrapText="1"/>
      <protection locked="0"/>
    </xf>
    <xf numFmtId="2" fontId="5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7" xfId="0" applyFont="1" applyFill="1" applyBorder="1" applyAlignment="1" applyProtection="1">
      <alignment horizontal="center" vertical="center" wrapText="1"/>
      <protection locked="0"/>
    </xf>
    <xf numFmtId="164" fontId="52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5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4" xfId="0" applyFont="1" applyFill="1" applyBorder="1" applyAlignment="1" applyProtection="1">
      <alignment horizontal="center" vertical="center" wrapText="1"/>
      <protection locked="0"/>
    </xf>
    <xf numFmtId="165" fontId="52" fillId="33" borderId="18" xfId="0" applyNumberFormat="1" applyFont="1" applyFill="1" applyBorder="1" applyAlignment="1" applyProtection="1">
      <alignment horizontal="center" vertical="center" wrapText="1"/>
      <protection locked="0"/>
    </xf>
    <xf numFmtId="165" fontId="0" fillId="33" borderId="0" xfId="0" applyNumberFormat="1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164" fontId="52" fillId="33" borderId="11" xfId="0" applyNumberFormat="1" applyFont="1" applyFill="1" applyBorder="1" applyAlignment="1">
      <alignment horizontal="center" vertical="center"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164" fontId="52" fillId="33" borderId="12" xfId="0" applyNumberFormat="1" applyFont="1" applyFill="1" applyBorder="1" applyAlignment="1">
      <alignment horizontal="center" vertical="center" wrapText="1"/>
    </xf>
    <xf numFmtId="164" fontId="52" fillId="33" borderId="14" xfId="0" applyNumberFormat="1" applyFont="1" applyFill="1" applyBorder="1" applyAlignment="1">
      <alignment horizontal="center" vertical="center" wrapText="1"/>
    </xf>
    <xf numFmtId="166" fontId="52" fillId="33" borderId="11" xfId="0" applyNumberFormat="1" applyFont="1" applyFill="1" applyBorder="1" applyAlignment="1">
      <alignment horizontal="center" vertical="center" wrapText="1"/>
    </xf>
    <xf numFmtId="166" fontId="52" fillId="33" borderId="10" xfId="0" applyNumberFormat="1" applyFont="1" applyFill="1" applyBorder="1" applyAlignment="1">
      <alignment horizontal="center" vertical="center" wrapText="1"/>
    </xf>
    <xf numFmtId="0" fontId="52" fillId="33" borderId="12" xfId="0" applyFont="1" applyFill="1" applyBorder="1" applyAlignment="1" applyProtection="1">
      <alignment/>
      <protection locked="0"/>
    </xf>
    <xf numFmtId="166" fontId="52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52" fillId="33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 applyProtection="1">
      <alignment horizontal="center" vertical="center"/>
      <protection locked="0"/>
    </xf>
    <xf numFmtId="0" fontId="57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164" fontId="54" fillId="0" borderId="11" xfId="0" applyNumberFormat="1" applyFont="1" applyBorder="1" applyAlignment="1" applyProtection="1">
      <alignment horizontal="center" vertical="center" wrapText="1"/>
      <protection locked="0"/>
    </xf>
    <xf numFmtId="164" fontId="54" fillId="0" borderId="10" xfId="0" applyNumberFormat="1" applyFont="1" applyBorder="1" applyAlignment="1" applyProtection="1">
      <alignment horizontal="center" vertical="center" wrapText="1"/>
      <protection locked="0"/>
    </xf>
    <xf numFmtId="164" fontId="54" fillId="0" borderId="12" xfId="0" applyNumberFormat="1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Border="1" applyAlignment="1" applyProtection="1">
      <alignment horizontal="center" vertical="center" wrapText="1"/>
      <protection locked="0"/>
    </xf>
    <xf numFmtId="0" fontId="54" fillId="0" borderId="19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4" fontId="54" fillId="0" borderId="12" xfId="0" applyNumberFormat="1" applyFont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2" fontId="54" fillId="0" borderId="10" xfId="0" applyNumberFormat="1" applyFont="1" applyBorder="1" applyAlignment="1" applyProtection="1">
      <alignment horizontal="center" vertical="center" wrapText="1"/>
      <protection locked="0"/>
    </xf>
    <xf numFmtId="2" fontId="54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11" xfId="0" applyNumberFormat="1" applyFont="1" applyBorder="1" applyAlignment="1" applyProtection="1">
      <alignment horizontal="center" vertical="center" wrapText="1"/>
      <protection locked="0"/>
    </xf>
    <xf numFmtId="2" fontId="54" fillId="0" borderId="12" xfId="0" applyNumberFormat="1" applyFont="1" applyBorder="1" applyAlignment="1" applyProtection="1">
      <alignment horizontal="center" vertical="center" wrapText="1"/>
      <protection locked="0"/>
    </xf>
    <xf numFmtId="0" fontId="54" fillId="33" borderId="12" xfId="0" applyFont="1" applyFill="1" applyBorder="1" applyAlignment="1" applyProtection="1">
      <alignment horizontal="center" vertical="center" wrapText="1"/>
      <protection locked="0"/>
    </xf>
    <xf numFmtId="165" fontId="43" fillId="0" borderId="0" xfId="0" applyNumberFormat="1" applyFont="1" applyAlignment="1">
      <alignment/>
    </xf>
    <xf numFmtId="2" fontId="43" fillId="0" borderId="0" xfId="0" applyNumberFormat="1" applyFont="1" applyAlignment="1" applyProtection="1">
      <alignment/>
      <protection/>
    </xf>
    <xf numFmtId="164" fontId="54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5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4" xfId="0" applyFont="1" applyFill="1" applyBorder="1" applyAlignment="1" applyProtection="1">
      <alignment horizontal="center" vertical="center" wrapText="1"/>
      <protection locked="0"/>
    </xf>
    <xf numFmtId="0" fontId="54" fillId="33" borderId="19" xfId="0" applyFont="1" applyFill="1" applyBorder="1" applyAlignment="1" applyProtection="1">
      <alignment horizontal="center" vertical="center"/>
      <protection locked="0"/>
    </xf>
    <xf numFmtId="0" fontId="54" fillId="33" borderId="10" xfId="0" applyFont="1" applyFill="1" applyBorder="1" applyAlignment="1">
      <alignment horizontal="center" vertical="center" wrapText="1"/>
    </xf>
    <xf numFmtId="4" fontId="5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 applyProtection="1">
      <alignment horizontal="center" vertical="center" wrapText="1"/>
      <protection locked="0"/>
    </xf>
    <xf numFmtId="165" fontId="43" fillId="33" borderId="0" xfId="0" applyNumberFormat="1" applyFont="1" applyFill="1" applyAlignment="1">
      <alignment/>
    </xf>
    <xf numFmtId="2" fontId="43" fillId="33" borderId="0" xfId="0" applyNumberFormat="1" applyFont="1" applyFill="1" applyAlignment="1" applyProtection="1">
      <alignment/>
      <protection/>
    </xf>
    <xf numFmtId="0" fontId="43" fillId="33" borderId="0" xfId="0" applyFont="1" applyFill="1" applyAlignment="1" applyProtection="1">
      <alignment/>
      <protection locked="0"/>
    </xf>
    <xf numFmtId="0" fontId="54" fillId="33" borderId="19" xfId="0" applyFont="1" applyFill="1" applyBorder="1" applyAlignment="1" applyProtection="1">
      <alignment horizontal="center" vertical="center" wrapText="1"/>
      <protection locked="0"/>
    </xf>
    <xf numFmtId="2" fontId="5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5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 vertical="center"/>
      <protection locked="0"/>
    </xf>
    <xf numFmtId="0" fontId="62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/>
      <protection locked="0"/>
    </xf>
    <xf numFmtId="167" fontId="52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52" fillId="0" borderId="20" xfId="0" applyNumberFormat="1" applyFont="1" applyBorder="1" applyAlignment="1" applyProtection="1">
      <alignment horizontal="center" wrapText="1"/>
      <protection locked="0"/>
    </xf>
    <xf numFmtId="2" fontId="52" fillId="0" borderId="21" xfId="0" applyNumberFormat="1" applyFont="1" applyBorder="1" applyAlignment="1" applyProtection="1">
      <alignment horizontal="center" wrapText="1"/>
      <protection locked="0"/>
    </xf>
    <xf numFmtId="0" fontId="52" fillId="0" borderId="20" xfId="0" applyFont="1" applyBorder="1" applyAlignment="1" applyProtection="1">
      <alignment horizontal="center" wrapText="1"/>
      <protection locked="0"/>
    </xf>
    <xf numFmtId="0" fontId="52" fillId="0" borderId="21" xfId="0" applyFont="1" applyBorder="1" applyAlignment="1" applyProtection="1">
      <alignment horizontal="center" wrapText="1"/>
      <protection locked="0"/>
    </xf>
    <xf numFmtId="0" fontId="54" fillId="0" borderId="22" xfId="0" applyFont="1" applyBorder="1" applyAlignment="1" applyProtection="1">
      <alignment horizontal="center" vertical="center" textRotation="90" wrapText="1"/>
      <protection locked="0"/>
    </xf>
    <xf numFmtId="0" fontId="54" fillId="0" borderId="23" xfId="0" applyFont="1" applyBorder="1" applyAlignment="1" applyProtection="1">
      <alignment horizontal="center" vertical="center" textRotation="90" wrapText="1"/>
      <protection locked="0"/>
    </xf>
    <xf numFmtId="0" fontId="52" fillId="0" borderId="24" xfId="0" applyFont="1" applyBorder="1" applyAlignment="1" applyProtection="1">
      <alignment horizontal="center" vertical="center" textRotation="90" wrapText="1"/>
      <protection locked="0"/>
    </xf>
    <xf numFmtId="0" fontId="63" fillId="0" borderId="18" xfId="0" applyFont="1" applyBorder="1" applyAlignment="1" applyProtection="1">
      <alignment horizontal="center" vertical="center" textRotation="90" wrapText="1"/>
      <protection locked="0"/>
    </xf>
    <xf numFmtId="0" fontId="52" fillId="0" borderId="25" xfId="0" applyFont="1" applyBorder="1" applyAlignment="1" applyProtection="1">
      <alignment horizontal="center" vertical="center" textRotation="90" wrapText="1"/>
      <protection locked="0"/>
    </xf>
    <xf numFmtId="0" fontId="52" fillId="0" borderId="14" xfId="0" applyFont="1" applyBorder="1" applyAlignment="1" applyProtection="1">
      <alignment horizontal="center" vertical="center" textRotation="90" wrapText="1"/>
      <protection locked="0"/>
    </xf>
    <xf numFmtId="0" fontId="52" fillId="0" borderId="17" xfId="0" applyFont="1" applyBorder="1" applyAlignment="1" applyProtection="1">
      <alignment horizontal="center" vertical="center" textRotation="90" wrapText="1"/>
      <protection locked="0"/>
    </xf>
    <xf numFmtId="0" fontId="54" fillId="0" borderId="26" xfId="0" applyFont="1" applyBorder="1" applyAlignment="1" applyProtection="1">
      <alignment horizontal="left" vertical="center" textRotation="90" wrapText="1"/>
      <protection locked="0"/>
    </xf>
    <xf numFmtId="0" fontId="54" fillId="0" borderId="10" xfId="0" applyFont="1" applyBorder="1" applyAlignment="1" applyProtection="1">
      <alignment horizontal="left" vertical="center" textRotation="90" wrapText="1"/>
      <protection locked="0"/>
    </xf>
    <xf numFmtId="0" fontId="54" fillId="0" borderId="27" xfId="0" applyFont="1" applyBorder="1" applyAlignment="1" applyProtection="1">
      <alignment horizontal="center" vertical="center" textRotation="90" wrapText="1"/>
      <protection locked="0"/>
    </xf>
    <xf numFmtId="0" fontId="54" fillId="0" borderId="12" xfId="0" applyFont="1" applyBorder="1" applyAlignment="1" applyProtection="1">
      <alignment horizontal="center" vertical="center" textRotation="90" wrapText="1"/>
      <protection locked="0"/>
    </xf>
    <xf numFmtId="0" fontId="54" fillId="0" borderId="26" xfId="0" applyFont="1" applyBorder="1" applyAlignment="1" applyProtection="1">
      <alignment horizontal="right" vertical="center" textRotation="90" wrapText="1"/>
      <protection locked="0"/>
    </xf>
    <xf numFmtId="0" fontId="54" fillId="0" borderId="10" xfId="0" applyFont="1" applyBorder="1" applyAlignment="1" applyProtection="1">
      <alignment horizontal="right" vertical="center" textRotation="90" wrapText="1"/>
      <protection locked="0"/>
    </xf>
    <xf numFmtId="0" fontId="54" fillId="0" borderId="28" xfId="0" applyFont="1" applyBorder="1" applyAlignment="1" applyProtection="1">
      <alignment horizontal="center" vertical="center" textRotation="90" wrapText="1"/>
      <protection locked="0"/>
    </xf>
    <xf numFmtId="0" fontId="54" fillId="0" borderId="11" xfId="0" applyFont="1" applyBorder="1" applyAlignment="1" applyProtection="1">
      <alignment horizontal="center" vertical="center" textRotation="90" wrapText="1"/>
      <protection locked="0"/>
    </xf>
    <xf numFmtId="0" fontId="54" fillId="0" borderId="29" xfId="0" applyFont="1" applyBorder="1" applyAlignment="1" applyProtection="1">
      <alignment horizontal="center" vertical="center" textRotation="90" wrapText="1"/>
      <protection locked="0"/>
    </xf>
    <xf numFmtId="0" fontId="54" fillId="0" borderId="30" xfId="0" applyFont="1" applyBorder="1" applyAlignment="1" applyProtection="1">
      <alignment horizontal="center" vertical="center" textRotation="90" wrapText="1"/>
      <protection locked="0"/>
    </xf>
    <xf numFmtId="0" fontId="52" fillId="0" borderId="23" xfId="0" applyFont="1" applyBorder="1" applyAlignment="1" applyProtection="1">
      <alignment horizontal="center" vertical="center" wrapText="1"/>
      <protection locked="0"/>
    </xf>
    <xf numFmtId="0" fontId="52" fillId="0" borderId="31" xfId="0" applyFont="1" applyBorder="1" applyAlignment="1" applyProtection="1">
      <alignment horizontal="center" vertical="center" wrapText="1"/>
      <protection locked="0"/>
    </xf>
    <xf numFmtId="0" fontId="64" fillId="33" borderId="0" xfId="0" applyFont="1" applyFill="1" applyAlignment="1" applyProtection="1">
      <alignment horizontal="center" vertical="center" wrapText="1"/>
      <protection locked="0"/>
    </xf>
    <xf numFmtId="0" fontId="60" fillId="33" borderId="0" xfId="0" applyFont="1" applyFill="1" applyAlignment="1">
      <alignment horizontal="center" wrapText="1"/>
    </xf>
    <xf numFmtId="0" fontId="54" fillId="33" borderId="16" xfId="0" applyFont="1" applyFill="1" applyBorder="1" applyAlignment="1" applyProtection="1">
      <alignment horizontal="center" vertical="center" wrapText="1"/>
      <protection locked="0"/>
    </xf>
    <xf numFmtId="0" fontId="54" fillId="0" borderId="15" xfId="0" applyFont="1" applyBorder="1" applyAlignment="1" applyProtection="1">
      <alignment horizontal="center" vertical="center" textRotation="90" wrapText="1"/>
      <protection locked="0"/>
    </xf>
    <xf numFmtId="0" fontId="54" fillId="0" borderId="32" xfId="0" applyFont="1" applyBorder="1" applyAlignment="1" applyProtection="1">
      <alignment horizontal="center" vertical="center" textRotation="90" wrapText="1"/>
      <protection locked="0"/>
    </xf>
    <xf numFmtId="0" fontId="54" fillId="0" borderId="26" xfId="0" applyFont="1" applyBorder="1" applyAlignment="1" applyProtection="1">
      <alignment horizontal="center" vertical="center" textRotation="90" wrapText="1"/>
      <protection locked="0"/>
    </xf>
    <xf numFmtId="0" fontId="54" fillId="0" borderId="10" xfId="0" applyFont="1" applyBorder="1" applyAlignment="1" applyProtection="1">
      <alignment horizontal="center" vertical="center" textRotation="90" wrapText="1"/>
      <protection locked="0"/>
    </xf>
    <xf numFmtId="0" fontId="52" fillId="0" borderId="33" xfId="0" applyFont="1" applyBorder="1" applyAlignment="1" applyProtection="1">
      <alignment horizontal="center" wrapText="1"/>
      <protection locked="0"/>
    </xf>
    <xf numFmtId="0" fontId="52" fillId="0" borderId="34" xfId="0" applyFont="1" applyBorder="1" applyAlignment="1" applyProtection="1">
      <alignment horizontal="center" wrapText="1"/>
      <protection locked="0"/>
    </xf>
    <xf numFmtId="0" fontId="52" fillId="0" borderId="35" xfId="0" applyFont="1" applyBorder="1" applyAlignment="1" applyProtection="1">
      <alignment horizontal="center" wrapText="1"/>
      <protection locked="0"/>
    </xf>
    <xf numFmtId="0" fontId="52" fillId="0" borderId="36" xfId="0" applyFont="1" applyBorder="1" applyAlignment="1" applyProtection="1">
      <alignment horizontal="center" wrapText="1"/>
      <protection locked="0"/>
    </xf>
    <xf numFmtId="0" fontId="52" fillId="0" borderId="37" xfId="0" applyFont="1" applyBorder="1" applyAlignment="1" applyProtection="1">
      <alignment horizontal="center" vertical="center" wrapText="1"/>
      <protection locked="0"/>
    </xf>
    <xf numFmtId="0" fontId="52" fillId="0" borderId="38" xfId="0" applyFont="1" applyBorder="1" applyAlignment="1" applyProtection="1">
      <alignment horizontal="center" vertical="center" wrapText="1"/>
      <protection locked="0"/>
    </xf>
    <xf numFmtId="0" fontId="52" fillId="0" borderId="39" xfId="0" applyFont="1" applyBorder="1" applyAlignment="1" applyProtection="1">
      <alignment horizontal="right" vertical="center" wrapText="1"/>
      <protection locked="0"/>
    </xf>
    <xf numFmtId="0" fontId="52" fillId="0" borderId="40" xfId="0" applyFont="1" applyBorder="1" applyAlignment="1" applyProtection="1">
      <alignment horizontal="right" vertical="center" wrapText="1"/>
      <protection locked="0"/>
    </xf>
    <xf numFmtId="0" fontId="52" fillId="0" borderId="41" xfId="0" applyFont="1" applyBorder="1" applyAlignment="1" applyProtection="1">
      <alignment horizontal="right" vertical="center" wrapText="1"/>
      <protection locked="0"/>
    </xf>
    <xf numFmtId="0" fontId="52" fillId="0" borderId="29" xfId="0" applyFont="1" applyBorder="1" applyAlignment="1" applyProtection="1">
      <alignment horizontal="center" vertical="center" wrapText="1"/>
      <protection locked="0"/>
    </xf>
    <xf numFmtId="0" fontId="52" fillId="0" borderId="22" xfId="0" applyFont="1" applyBorder="1" applyAlignment="1" applyProtection="1">
      <alignment horizontal="center" vertical="center" wrapText="1"/>
      <protection locked="0"/>
    </xf>
    <xf numFmtId="0" fontId="54" fillId="0" borderId="37" xfId="0" applyFont="1" applyBorder="1" applyAlignment="1" applyProtection="1">
      <alignment horizontal="center" vertical="center" wrapText="1"/>
      <protection locked="0"/>
    </xf>
    <xf numFmtId="0" fontId="54" fillId="0" borderId="16" xfId="0" applyFont="1" applyBorder="1" applyAlignment="1" applyProtection="1">
      <alignment horizontal="center" vertical="center" wrapText="1"/>
      <protection locked="0"/>
    </xf>
    <xf numFmtId="0" fontId="54" fillId="0" borderId="42" xfId="0" applyFont="1" applyBorder="1" applyAlignment="1" applyProtection="1">
      <alignment horizontal="center" vertical="center" wrapText="1"/>
      <protection locked="0"/>
    </xf>
    <xf numFmtId="0" fontId="54" fillId="0" borderId="43" xfId="0" applyFont="1" applyBorder="1" applyAlignment="1" applyProtection="1">
      <alignment horizontal="center" vertical="center" wrapText="1"/>
      <protection locked="0"/>
    </xf>
    <xf numFmtId="0" fontId="54" fillId="0" borderId="44" xfId="0" applyFont="1" applyBorder="1" applyAlignment="1" applyProtection="1">
      <alignment horizontal="center" vertical="center" wrapText="1"/>
      <protection locked="0"/>
    </xf>
    <xf numFmtId="0" fontId="54" fillId="0" borderId="45" xfId="0" applyFont="1" applyBorder="1" applyAlignment="1" applyProtection="1">
      <alignment horizontal="center" vertical="center" textRotation="90" wrapText="1"/>
      <protection locked="0"/>
    </xf>
    <xf numFmtId="0" fontId="54" fillId="0" borderId="19" xfId="0" applyFont="1" applyBorder="1" applyAlignment="1" applyProtection="1">
      <alignment horizontal="center" vertical="center" textRotation="90" wrapText="1"/>
      <protection locked="0"/>
    </xf>
    <xf numFmtId="0" fontId="54" fillId="0" borderId="46" xfId="0" applyFont="1" applyBorder="1" applyAlignment="1" applyProtection="1">
      <alignment horizontal="center" vertical="center" textRotation="90" wrapText="1"/>
      <protection locked="0"/>
    </xf>
    <xf numFmtId="0" fontId="54" fillId="0" borderId="47" xfId="0" applyFont="1" applyBorder="1" applyAlignment="1" applyProtection="1">
      <alignment horizontal="center" vertical="center" textRotation="90" wrapText="1"/>
      <protection locked="0"/>
    </xf>
    <xf numFmtId="0" fontId="54" fillId="0" borderId="48" xfId="0" applyFont="1" applyBorder="1" applyAlignment="1" applyProtection="1">
      <alignment horizontal="center" vertical="center" textRotation="90" wrapText="1"/>
      <protection locked="0"/>
    </xf>
    <xf numFmtId="0" fontId="54" fillId="0" borderId="49" xfId="0" applyFont="1" applyBorder="1" applyAlignment="1" applyProtection="1">
      <alignment horizontal="center" vertical="center" wrapText="1"/>
      <protection locked="0"/>
    </xf>
    <xf numFmtId="0" fontId="54" fillId="0" borderId="2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1"/>
  <sheetViews>
    <sheetView tabSelected="1" view="pageBreakPreview" zoomScale="90" zoomScaleSheetLayoutView="90" zoomScalePageLayoutView="0" workbookViewId="0" topLeftCell="I1">
      <selection activeCell="Q2" sqref="Q2"/>
    </sheetView>
  </sheetViews>
  <sheetFormatPr defaultColWidth="9.140625" defaultRowHeight="15"/>
  <cols>
    <col min="1" max="1" width="4.8515625" style="11" customWidth="1"/>
    <col min="2" max="2" width="9.00390625" style="1" customWidth="1"/>
    <col min="3" max="3" width="7.57421875" style="1" customWidth="1"/>
    <col min="4" max="4" width="8.00390625" style="1" customWidth="1"/>
    <col min="5" max="5" width="7.8515625" style="1" customWidth="1"/>
    <col min="6" max="7" width="7.421875" style="1" customWidth="1"/>
    <col min="8" max="8" width="7.7109375" style="1" customWidth="1"/>
    <col min="9" max="9" width="7.57421875" style="1" customWidth="1"/>
    <col min="10" max="10" width="7.28125" style="1" customWidth="1"/>
    <col min="11" max="11" width="7.140625" style="1" customWidth="1"/>
    <col min="12" max="12" width="7.57421875" style="1" customWidth="1"/>
    <col min="13" max="13" width="8.57421875" style="1" customWidth="1"/>
    <col min="14" max="14" width="7.00390625" style="1" customWidth="1"/>
    <col min="15" max="20" width="6.140625" style="1" customWidth="1"/>
    <col min="21" max="21" width="7.421875" style="1" customWidth="1"/>
    <col min="22" max="23" width="6.140625" style="1" customWidth="1"/>
    <col min="24" max="24" width="6.28125" style="1" customWidth="1"/>
    <col min="25" max="25" width="5.8515625" style="1" customWidth="1"/>
    <col min="26" max="26" width="6.00390625" style="1" customWidth="1"/>
    <col min="27" max="27" width="6.28125" style="1" customWidth="1"/>
    <col min="28" max="28" width="6.421875" style="1" customWidth="1"/>
    <col min="29" max="29" width="10.57421875" style="11" customWidth="1"/>
    <col min="30" max="30" width="9.140625" style="1" customWidth="1"/>
    <col min="31" max="31" width="7.57421875" style="1" bestFit="1" customWidth="1"/>
    <col min="32" max="32" width="9.57421875" style="1" bestFit="1" customWidth="1"/>
    <col min="33" max="33" width="7.57421875" style="1" bestFit="1" customWidth="1"/>
    <col min="34" max="34" width="10.28125" style="1" bestFit="1" customWidth="1"/>
    <col min="35" max="16384" width="9.140625" style="1" customWidth="1"/>
  </cols>
  <sheetData>
    <row r="1" spans="1:29" ht="18.75">
      <c r="A1" s="10" t="s">
        <v>20</v>
      </c>
      <c r="B1" s="11"/>
      <c r="C1" s="11"/>
      <c r="D1" s="11"/>
      <c r="E1" s="11"/>
      <c r="L1" s="75"/>
      <c r="M1" s="76" t="s">
        <v>4</v>
      </c>
      <c r="N1" s="77"/>
      <c r="O1" s="77"/>
      <c r="P1" s="77"/>
      <c r="Q1" s="77"/>
      <c r="R1" s="77"/>
      <c r="S1" s="77"/>
      <c r="T1" s="77"/>
      <c r="U1" s="77"/>
      <c r="V1" s="77"/>
      <c r="W1" s="75"/>
      <c r="AB1" s="105" t="s">
        <v>60</v>
      </c>
      <c r="AC1" s="113"/>
    </row>
    <row r="2" spans="1:28" ht="15.75">
      <c r="A2" s="10" t="s">
        <v>48</v>
      </c>
      <c r="B2" s="11"/>
      <c r="C2" s="74"/>
      <c r="D2" s="11"/>
      <c r="E2" s="11"/>
      <c r="F2" s="2"/>
      <c r="G2" s="2"/>
      <c r="H2" s="2"/>
      <c r="I2" s="109"/>
      <c r="J2" s="109"/>
      <c r="K2" s="110" t="s">
        <v>64</v>
      </c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</row>
    <row r="3" spans="1:28" ht="12" customHeight="1">
      <c r="A3" s="10" t="s">
        <v>49</v>
      </c>
      <c r="B3" s="11"/>
      <c r="C3" s="3"/>
      <c r="D3" s="11"/>
      <c r="E3" s="11"/>
      <c r="F3" s="2"/>
      <c r="G3" s="2"/>
      <c r="H3" s="2"/>
      <c r="I3" s="138" t="s">
        <v>62</v>
      </c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</row>
    <row r="4" spans="1:28" ht="17.25" customHeight="1">
      <c r="A4" s="10" t="s">
        <v>21</v>
      </c>
      <c r="G4" s="2"/>
      <c r="H4" s="2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</row>
    <row r="5" spans="1:28" ht="15.75">
      <c r="A5" s="10" t="s">
        <v>50</v>
      </c>
      <c r="F5" s="2"/>
      <c r="G5" s="2"/>
      <c r="H5" s="2"/>
      <c r="I5" s="111"/>
      <c r="J5" s="111"/>
      <c r="K5" s="112" t="s">
        <v>66</v>
      </c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0" t="s">
        <v>51</v>
      </c>
      <c r="X5" s="111"/>
      <c r="Y5" s="111"/>
      <c r="Z5" s="111"/>
      <c r="AA5" s="111"/>
      <c r="AB5" s="111"/>
    </row>
    <row r="6" ht="11.25" customHeight="1" thickBot="1"/>
    <row r="7" spans="1:29" ht="26.25" customHeight="1" thickBot="1">
      <c r="A7" s="123" t="s">
        <v>0</v>
      </c>
      <c r="B7" s="156" t="s">
        <v>1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8"/>
      <c r="N7" s="156" t="s">
        <v>30</v>
      </c>
      <c r="O7" s="166"/>
      <c r="P7" s="166"/>
      <c r="Q7" s="166"/>
      <c r="R7" s="166"/>
      <c r="S7" s="166"/>
      <c r="T7" s="166"/>
      <c r="U7" s="166"/>
      <c r="V7" s="166"/>
      <c r="W7" s="167"/>
      <c r="X7" s="132" t="s">
        <v>25</v>
      </c>
      <c r="Y7" s="130" t="s">
        <v>2</v>
      </c>
      <c r="Z7" s="126" t="s">
        <v>17</v>
      </c>
      <c r="AA7" s="126" t="s">
        <v>18</v>
      </c>
      <c r="AB7" s="128" t="s">
        <v>19</v>
      </c>
      <c r="AC7" s="121" t="s">
        <v>63</v>
      </c>
    </row>
    <row r="8" spans="1:29" ht="16.5" customHeight="1" thickBot="1">
      <c r="A8" s="124"/>
      <c r="B8" s="159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3" t="s">
        <v>26</v>
      </c>
      <c r="O8" s="16" t="s">
        <v>28</v>
      </c>
      <c r="P8" s="16"/>
      <c r="Q8" s="16"/>
      <c r="R8" s="16"/>
      <c r="S8" s="16"/>
      <c r="T8" s="16"/>
      <c r="U8" s="16"/>
      <c r="V8" s="16" t="s">
        <v>29</v>
      </c>
      <c r="W8" s="20"/>
      <c r="X8" s="133"/>
      <c r="Y8" s="131"/>
      <c r="Z8" s="127"/>
      <c r="AA8" s="127"/>
      <c r="AB8" s="129"/>
      <c r="AC8" s="122"/>
    </row>
    <row r="9" spans="1:29" ht="15" customHeight="1">
      <c r="A9" s="125"/>
      <c r="B9" s="134" t="s">
        <v>33</v>
      </c>
      <c r="C9" s="119" t="s">
        <v>34</v>
      </c>
      <c r="D9" s="119" t="s">
        <v>35</v>
      </c>
      <c r="E9" s="119" t="s">
        <v>40</v>
      </c>
      <c r="F9" s="119" t="s">
        <v>41</v>
      </c>
      <c r="G9" s="119" t="s">
        <v>38</v>
      </c>
      <c r="H9" s="119" t="s">
        <v>42</v>
      </c>
      <c r="I9" s="119" t="s">
        <v>39</v>
      </c>
      <c r="J9" s="119" t="s">
        <v>37</v>
      </c>
      <c r="K9" s="119" t="s">
        <v>36</v>
      </c>
      <c r="L9" s="119" t="s">
        <v>43</v>
      </c>
      <c r="M9" s="141" t="s">
        <v>44</v>
      </c>
      <c r="N9" s="164"/>
      <c r="O9" s="161" t="s">
        <v>31</v>
      </c>
      <c r="P9" s="143" t="s">
        <v>10</v>
      </c>
      <c r="Q9" s="128" t="s">
        <v>11</v>
      </c>
      <c r="R9" s="134" t="s">
        <v>32</v>
      </c>
      <c r="S9" s="119" t="s">
        <v>12</v>
      </c>
      <c r="T9" s="141" t="s">
        <v>13</v>
      </c>
      <c r="U9" s="134" t="s">
        <v>27</v>
      </c>
      <c r="V9" s="119" t="s">
        <v>14</v>
      </c>
      <c r="W9" s="141" t="s">
        <v>15</v>
      </c>
      <c r="X9" s="133"/>
      <c r="Y9" s="131"/>
      <c r="Z9" s="127"/>
      <c r="AA9" s="127"/>
      <c r="AB9" s="129"/>
      <c r="AC9" s="122"/>
    </row>
    <row r="10" spans="1:29" ht="92.25" customHeight="1">
      <c r="A10" s="125"/>
      <c r="B10" s="135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42"/>
      <c r="N10" s="165"/>
      <c r="O10" s="162"/>
      <c r="P10" s="144"/>
      <c r="Q10" s="129"/>
      <c r="R10" s="135"/>
      <c r="S10" s="120"/>
      <c r="T10" s="142"/>
      <c r="U10" s="135"/>
      <c r="V10" s="120"/>
      <c r="W10" s="142"/>
      <c r="X10" s="133"/>
      <c r="Y10" s="131"/>
      <c r="Z10" s="127"/>
      <c r="AA10" s="127"/>
      <c r="AB10" s="129"/>
      <c r="AC10" s="122"/>
    </row>
    <row r="11" spans="1:34" s="2" customFormat="1" ht="28.5">
      <c r="A11" s="25">
        <v>1</v>
      </c>
      <c r="B11" s="78">
        <v>89.644</v>
      </c>
      <c r="C11" s="79">
        <v>5.007</v>
      </c>
      <c r="D11" s="79">
        <v>1.1682</v>
      </c>
      <c r="E11" s="79">
        <v>0.1278</v>
      </c>
      <c r="F11" s="79">
        <v>0.2073</v>
      </c>
      <c r="G11" s="79">
        <v>0.0068</v>
      </c>
      <c r="H11" s="79">
        <v>0.0537</v>
      </c>
      <c r="I11" s="79">
        <v>0.0446</v>
      </c>
      <c r="J11" s="79">
        <v>0.06</v>
      </c>
      <c r="K11" s="79">
        <v>0.0093</v>
      </c>
      <c r="L11" s="79">
        <v>1.6545</v>
      </c>
      <c r="M11" s="80">
        <v>2.0167</v>
      </c>
      <c r="N11" s="81">
        <v>0.7533</v>
      </c>
      <c r="O11" s="82">
        <v>8255</v>
      </c>
      <c r="P11" s="83">
        <v>34.57</v>
      </c>
      <c r="Q11" s="84">
        <v>9.6</v>
      </c>
      <c r="R11" s="85">
        <v>9139</v>
      </c>
      <c r="S11" s="86">
        <v>38.26</v>
      </c>
      <c r="T11" s="87">
        <v>10.6</v>
      </c>
      <c r="U11" s="88">
        <v>11556</v>
      </c>
      <c r="V11" s="83">
        <v>48.41</v>
      </c>
      <c r="W11" s="89">
        <v>13.44</v>
      </c>
      <c r="X11" s="85"/>
      <c r="Y11" s="83"/>
      <c r="Z11" s="83" t="s">
        <v>55</v>
      </c>
      <c r="AA11" s="83" t="s">
        <v>55</v>
      </c>
      <c r="AB11" s="90" t="s">
        <v>55</v>
      </c>
      <c r="AC11" s="26">
        <v>320.59</v>
      </c>
      <c r="AD11" s="91">
        <f aca="true" t="shared" si="0" ref="AD11:AD20">SUM(B11:M11)+$K$41+$N$41</f>
        <v>99.99990000000001</v>
      </c>
      <c r="AE11" s="13" t="str">
        <f>IF(AD11=100,"ОК"," ")</f>
        <v> </v>
      </c>
      <c r="AF11" s="92"/>
      <c r="AG11" s="92"/>
      <c r="AH11" s="92"/>
    </row>
    <row r="12" spans="1:34" ht="15">
      <c r="A12" s="25">
        <v>2</v>
      </c>
      <c r="B12" s="30"/>
      <c r="C12" s="8"/>
      <c r="D12" s="8"/>
      <c r="E12" s="8"/>
      <c r="F12" s="8"/>
      <c r="G12" s="8"/>
      <c r="H12" s="8"/>
      <c r="I12" s="8"/>
      <c r="J12" s="8"/>
      <c r="K12" s="8"/>
      <c r="L12" s="8"/>
      <c r="M12" s="22"/>
      <c r="N12" s="21"/>
      <c r="O12" s="34">
        <v>8255</v>
      </c>
      <c r="P12" s="14">
        <v>34.57</v>
      </c>
      <c r="Q12" s="35">
        <v>9.6</v>
      </c>
      <c r="R12" s="17">
        <v>9139</v>
      </c>
      <c r="S12" s="9">
        <v>38.26</v>
      </c>
      <c r="T12" s="54">
        <v>10.6</v>
      </c>
      <c r="U12" s="31"/>
      <c r="V12" s="14"/>
      <c r="W12" s="18"/>
      <c r="X12" s="17"/>
      <c r="Y12" s="14"/>
      <c r="Z12" s="14"/>
      <c r="AA12" s="14"/>
      <c r="AB12" s="19"/>
      <c r="AC12" s="26">
        <v>468.07</v>
      </c>
      <c r="AD12" s="12">
        <f t="shared" si="0"/>
        <v>0</v>
      </c>
      <c r="AE12" s="13" t="str">
        <f>IF(AD12=100,"ОК"," ")</f>
        <v> </v>
      </c>
      <c r="AF12" s="6"/>
      <c r="AG12" s="6"/>
      <c r="AH12" s="6"/>
    </row>
    <row r="13" spans="1:34" ht="15">
      <c r="A13" s="25">
        <v>3</v>
      </c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8"/>
      <c r="N13" s="39"/>
      <c r="O13" s="34">
        <v>8255</v>
      </c>
      <c r="P13" s="14">
        <v>34.57</v>
      </c>
      <c r="Q13" s="35">
        <v>9.6</v>
      </c>
      <c r="R13" s="17">
        <v>9139</v>
      </c>
      <c r="S13" s="9">
        <v>38.26</v>
      </c>
      <c r="T13" s="54">
        <v>10.6</v>
      </c>
      <c r="U13" s="31"/>
      <c r="V13" s="14"/>
      <c r="W13" s="18"/>
      <c r="X13" s="40"/>
      <c r="Y13" s="41"/>
      <c r="Z13" s="42"/>
      <c r="AA13" s="42"/>
      <c r="AB13" s="43"/>
      <c r="AC13" s="26">
        <v>354.588</v>
      </c>
      <c r="AD13" s="12">
        <f t="shared" si="0"/>
        <v>0</v>
      </c>
      <c r="AE13" s="13" t="str">
        <f>IF(AD13=100,"ОК"," ")</f>
        <v> </v>
      </c>
      <c r="AF13" s="6"/>
      <c r="AG13" s="6"/>
      <c r="AH13" s="6"/>
    </row>
    <row r="14" spans="1:34" ht="15">
      <c r="A14" s="25">
        <v>4</v>
      </c>
      <c r="B14" s="30"/>
      <c r="C14" s="8"/>
      <c r="D14" s="8"/>
      <c r="E14" s="8"/>
      <c r="F14" s="8"/>
      <c r="G14" s="8"/>
      <c r="H14" s="8"/>
      <c r="I14" s="8"/>
      <c r="J14" s="8"/>
      <c r="K14" s="8"/>
      <c r="L14" s="8"/>
      <c r="M14" s="22"/>
      <c r="N14" s="21"/>
      <c r="O14" s="34">
        <v>8255</v>
      </c>
      <c r="P14" s="14">
        <v>34.57</v>
      </c>
      <c r="Q14" s="35">
        <v>9.6</v>
      </c>
      <c r="R14" s="17">
        <v>9139</v>
      </c>
      <c r="S14" s="9">
        <v>38.26</v>
      </c>
      <c r="T14" s="54">
        <v>10.6</v>
      </c>
      <c r="U14" s="31"/>
      <c r="V14" s="14"/>
      <c r="W14" s="18"/>
      <c r="X14" s="17"/>
      <c r="Y14" s="14"/>
      <c r="Z14" s="14"/>
      <c r="AA14" s="14"/>
      <c r="AB14" s="19"/>
      <c r="AC14" s="26">
        <v>382.151</v>
      </c>
      <c r="AD14" s="12">
        <f t="shared" si="0"/>
        <v>0</v>
      </c>
      <c r="AE14" s="13" t="str">
        <f aca="true" t="shared" si="1" ref="AE14:AE40">IF(AD14=100,"ОК"," ")</f>
        <v> </v>
      </c>
      <c r="AF14" s="6"/>
      <c r="AG14" s="6"/>
      <c r="AH14" s="6"/>
    </row>
    <row r="15" spans="1:34" ht="15">
      <c r="A15" s="25">
        <v>5</v>
      </c>
      <c r="B15" s="30"/>
      <c r="C15" s="8"/>
      <c r="D15" s="8"/>
      <c r="E15" s="8"/>
      <c r="F15" s="8"/>
      <c r="G15" s="8"/>
      <c r="H15" s="8"/>
      <c r="I15" s="8"/>
      <c r="J15" s="8"/>
      <c r="K15" s="8"/>
      <c r="L15" s="8"/>
      <c r="M15" s="22"/>
      <c r="N15" s="21"/>
      <c r="O15" s="34">
        <v>8255</v>
      </c>
      <c r="P15" s="14">
        <v>34.57</v>
      </c>
      <c r="Q15" s="35">
        <v>9.6</v>
      </c>
      <c r="R15" s="17">
        <v>9139</v>
      </c>
      <c r="S15" s="9">
        <v>38.26</v>
      </c>
      <c r="T15" s="54">
        <v>10.6</v>
      </c>
      <c r="U15" s="31"/>
      <c r="V15" s="14"/>
      <c r="W15" s="18"/>
      <c r="X15" s="17"/>
      <c r="Y15" s="14"/>
      <c r="Z15" s="14"/>
      <c r="AA15" s="14"/>
      <c r="AB15" s="19"/>
      <c r="AC15" s="26">
        <v>318.95</v>
      </c>
      <c r="AD15" s="12">
        <f t="shared" si="0"/>
        <v>0</v>
      </c>
      <c r="AE15" s="13" t="str">
        <f t="shared" si="1"/>
        <v> </v>
      </c>
      <c r="AF15" s="6"/>
      <c r="AG15" s="6"/>
      <c r="AH15" s="6"/>
    </row>
    <row r="16" spans="1:34" ht="15">
      <c r="A16" s="25">
        <v>6</v>
      </c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39"/>
      <c r="O16" s="34">
        <v>8255</v>
      </c>
      <c r="P16" s="14">
        <v>34.57</v>
      </c>
      <c r="Q16" s="35">
        <v>9.6</v>
      </c>
      <c r="R16" s="17">
        <v>9139</v>
      </c>
      <c r="S16" s="9">
        <v>38.26</v>
      </c>
      <c r="T16" s="54">
        <v>10.6</v>
      </c>
      <c r="U16" s="17"/>
      <c r="V16" s="14"/>
      <c r="W16" s="19"/>
      <c r="X16" s="27"/>
      <c r="Y16" s="32"/>
      <c r="Z16" s="42"/>
      <c r="AA16" s="42"/>
      <c r="AB16" s="43"/>
      <c r="AC16" s="26">
        <v>250.977</v>
      </c>
      <c r="AD16" s="12">
        <f t="shared" si="0"/>
        <v>0</v>
      </c>
      <c r="AE16" s="13" t="str">
        <f t="shared" si="1"/>
        <v> </v>
      </c>
      <c r="AF16" s="6"/>
      <c r="AG16" s="6"/>
      <c r="AH16" s="6"/>
    </row>
    <row r="17" spans="1:34" ht="15">
      <c r="A17" s="25">
        <v>7</v>
      </c>
      <c r="B17" s="30"/>
      <c r="C17" s="8"/>
      <c r="D17" s="8"/>
      <c r="E17" s="8"/>
      <c r="F17" s="8"/>
      <c r="G17" s="8"/>
      <c r="H17" s="8"/>
      <c r="I17" s="8"/>
      <c r="J17" s="8"/>
      <c r="K17" s="8"/>
      <c r="L17" s="8"/>
      <c r="M17" s="22"/>
      <c r="N17" s="21"/>
      <c r="O17" s="34">
        <v>8255</v>
      </c>
      <c r="P17" s="14">
        <v>34.57</v>
      </c>
      <c r="Q17" s="35">
        <v>9.6</v>
      </c>
      <c r="R17" s="17">
        <v>9139</v>
      </c>
      <c r="S17" s="9">
        <v>38.26</v>
      </c>
      <c r="T17" s="54">
        <v>10.6</v>
      </c>
      <c r="U17" s="17"/>
      <c r="V17" s="14"/>
      <c r="W17" s="19"/>
      <c r="X17" s="17"/>
      <c r="Y17" s="14"/>
      <c r="Z17" s="14"/>
      <c r="AA17" s="14"/>
      <c r="AB17" s="19"/>
      <c r="AC17" s="26">
        <v>290.085</v>
      </c>
      <c r="AD17" s="12">
        <f t="shared" si="0"/>
        <v>0</v>
      </c>
      <c r="AE17" s="13" t="str">
        <f t="shared" si="1"/>
        <v> </v>
      </c>
      <c r="AF17" s="6"/>
      <c r="AG17" s="6"/>
      <c r="AH17" s="6"/>
    </row>
    <row r="18" spans="1:34" s="105" customFormat="1" ht="28.5">
      <c r="A18" s="55">
        <v>8</v>
      </c>
      <c r="B18" s="93">
        <v>90.5781</v>
      </c>
      <c r="C18" s="94">
        <v>4.5305</v>
      </c>
      <c r="D18" s="94">
        <v>1.0845</v>
      </c>
      <c r="E18" s="94">
        <v>0.1211</v>
      </c>
      <c r="F18" s="94">
        <v>0.1884</v>
      </c>
      <c r="G18" s="94">
        <v>0.0036</v>
      </c>
      <c r="H18" s="94">
        <v>0.0491</v>
      </c>
      <c r="I18" s="94">
        <v>0.0396</v>
      </c>
      <c r="J18" s="94">
        <v>0.0632</v>
      </c>
      <c r="K18" s="94">
        <v>0.0088</v>
      </c>
      <c r="L18" s="94">
        <v>1.5302</v>
      </c>
      <c r="M18" s="95">
        <v>1.8028</v>
      </c>
      <c r="N18" s="96">
        <v>0.7457</v>
      </c>
      <c r="O18" s="97">
        <v>8235</v>
      </c>
      <c r="P18" s="98">
        <v>34.48</v>
      </c>
      <c r="Q18" s="99">
        <v>9.58</v>
      </c>
      <c r="R18" s="100">
        <v>9118</v>
      </c>
      <c r="S18" s="98">
        <v>38.23</v>
      </c>
      <c r="T18" s="90">
        <v>10.6</v>
      </c>
      <c r="U18" s="101">
        <v>11589</v>
      </c>
      <c r="V18" s="102">
        <v>48.54</v>
      </c>
      <c r="W18" s="90">
        <v>13.48</v>
      </c>
      <c r="X18" s="101"/>
      <c r="Y18" s="102"/>
      <c r="Z18" s="102" t="s">
        <v>55</v>
      </c>
      <c r="AA18" s="102" t="s">
        <v>55</v>
      </c>
      <c r="AB18" s="90" t="s">
        <v>55</v>
      </c>
      <c r="AC18" s="60">
        <v>329.96</v>
      </c>
      <c r="AD18" s="103">
        <f t="shared" si="0"/>
        <v>99.9999</v>
      </c>
      <c r="AE18" s="62" t="str">
        <f t="shared" si="1"/>
        <v> </v>
      </c>
      <c r="AF18" s="104"/>
      <c r="AG18" s="104"/>
      <c r="AH18" s="104"/>
    </row>
    <row r="19" spans="1:34" ht="15">
      <c r="A19" s="25">
        <v>9</v>
      </c>
      <c r="B19" s="30"/>
      <c r="C19" s="8"/>
      <c r="D19" s="8"/>
      <c r="E19" s="8"/>
      <c r="F19" s="8"/>
      <c r="G19" s="8"/>
      <c r="H19" s="8"/>
      <c r="I19" s="8"/>
      <c r="J19" s="8"/>
      <c r="K19" s="8"/>
      <c r="L19" s="8"/>
      <c r="M19" s="22"/>
      <c r="N19" s="21"/>
      <c r="O19" s="45">
        <v>8235</v>
      </c>
      <c r="P19" s="46">
        <v>34.48</v>
      </c>
      <c r="Q19" s="47">
        <v>9.58</v>
      </c>
      <c r="R19" s="48">
        <v>9118</v>
      </c>
      <c r="S19" s="46">
        <v>38.23</v>
      </c>
      <c r="T19" s="51">
        <v>10.6</v>
      </c>
      <c r="U19" s="17"/>
      <c r="V19" s="14"/>
      <c r="W19" s="19"/>
      <c r="X19" s="17"/>
      <c r="Y19" s="14"/>
      <c r="Z19" s="14"/>
      <c r="AA19" s="14"/>
      <c r="AB19" s="19"/>
      <c r="AC19" s="26">
        <v>272.134</v>
      </c>
      <c r="AD19" s="12">
        <f t="shared" si="0"/>
        <v>0</v>
      </c>
      <c r="AE19" s="13" t="str">
        <f t="shared" si="1"/>
        <v> </v>
      </c>
      <c r="AF19" s="6"/>
      <c r="AG19" s="6"/>
      <c r="AH19" s="6"/>
    </row>
    <row r="20" spans="1:34" ht="15">
      <c r="A20" s="25">
        <v>10</v>
      </c>
      <c r="B20" s="30"/>
      <c r="C20" s="8"/>
      <c r="D20" s="8"/>
      <c r="E20" s="8"/>
      <c r="F20" s="8"/>
      <c r="G20" s="8"/>
      <c r="H20" s="8"/>
      <c r="I20" s="8"/>
      <c r="J20" s="8"/>
      <c r="K20" s="8"/>
      <c r="L20" s="8"/>
      <c r="M20" s="22"/>
      <c r="N20" s="21"/>
      <c r="O20" s="45">
        <v>8235</v>
      </c>
      <c r="P20" s="46">
        <v>34.48</v>
      </c>
      <c r="Q20" s="47">
        <v>9.58</v>
      </c>
      <c r="R20" s="48">
        <v>9118</v>
      </c>
      <c r="S20" s="46">
        <v>38.23</v>
      </c>
      <c r="T20" s="51">
        <v>10.6</v>
      </c>
      <c r="U20" s="17"/>
      <c r="V20" s="14"/>
      <c r="W20" s="19"/>
      <c r="X20" s="17"/>
      <c r="Y20" s="14"/>
      <c r="Z20" s="14"/>
      <c r="AA20" s="14"/>
      <c r="AB20" s="19"/>
      <c r="AC20" s="26">
        <v>250.633</v>
      </c>
      <c r="AD20" s="12">
        <f t="shared" si="0"/>
        <v>0</v>
      </c>
      <c r="AE20" s="13" t="str">
        <f t="shared" si="1"/>
        <v> </v>
      </c>
      <c r="AF20" s="6"/>
      <c r="AG20" s="6"/>
      <c r="AH20" s="6"/>
    </row>
    <row r="21" spans="1:34" ht="15">
      <c r="A21" s="25"/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  <c r="N21" s="39"/>
      <c r="O21" s="45">
        <v>8235</v>
      </c>
      <c r="P21" s="46">
        <v>34.48</v>
      </c>
      <c r="Q21" s="47">
        <v>9.58</v>
      </c>
      <c r="R21" s="48">
        <v>9118</v>
      </c>
      <c r="S21" s="46">
        <v>38.23</v>
      </c>
      <c r="T21" s="51">
        <v>10.6</v>
      </c>
      <c r="U21" s="17"/>
      <c r="V21" s="14"/>
      <c r="W21" s="19"/>
      <c r="X21" s="27"/>
      <c r="Y21" s="14"/>
      <c r="Z21" s="42"/>
      <c r="AA21" s="42"/>
      <c r="AB21" s="43"/>
      <c r="AC21" s="26">
        <v>321.596</v>
      </c>
      <c r="AD21" s="12"/>
      <c r="AE21" s="13"/>
      <c r="AF21" s="6"/>
      <c r="AG21" s="6"/>
      <c r="AH21" s="6"/>
    </row>
    <row r="22" spans="1:34" ht="15">
      <c r="A22" s="25">
        <v>12</v>
      </c>
      <c r="B22" s="30"/>
      <c r="C22" s="8"/>
      <c r="D22" s="8"/>
      <c r="E22" s="8"/>
      <c r="F22" s="8"/>
      <c r="G22" s="8"/>
      <c r="H22" s="8"/>
      <c r="I22" s="8"/>
      <c r="J22" s="8"/>
      <c r="K22" s="8"/>
      <c r="L22" s="8"/>
      <c r="M22" s="22"/>
      <c r="N22" s="21"/>
      <c r="O22" s="45">
        <v>8235</v>
      </c>
      <c r="P22" s="46">
        <v>34.48</v>
      </c>
      <c r="Q22" s="47">
        <v>9.58</v>
      </c>
      <c r="R22" s="48">
        <v>9118</v>
      </c>
      <c r="S22" s="46">
        <v>38.23</v>
      </c>
      <c r="T22" s="51">
        <v>10.6</v>
      </c>
      <c r="U22" s="17"/>
      <c r="V22" s="14"/>
      <c r="W22" s="19"/>
      <c r="X22" s="17"/>
      <c r="Y22" s="14"/>
      <c r="Z22" s="14"/>
      <c r="AA22" s="14"/>
      <c r="AB22" s="19"/>
      <c r="AC22" s="26">
        <v>205.751</v>
      </c>
      <c r="AD22" s="12">
        <f aca="true" t="shared" si="2" ref="AD22:AD33">SUM(B22:M22)+$K$41+$N$41</f>
        <v>0</v>
      </c>
      <c r="AE22" s="13" t="str">
        <f t="shared" si="1"/>
        <v> </v>
      </c>
      <c r="AF22" s="6"/>
      <c r="AG22" s="6"/>
      <c r="AH22" s="6"/>
    </row>
    <row r="23" spans="1:34" ht="15">
      <c r="A23" s="25">
        <v>13</v>
      </c>
      <c r="B23" s="30"/>
      <c r="C23" s="8"/>
      <c r="D23" s="8"/>
      <c r="E23" s="8"/>
      <c r="F23" s="8"/>
      <c r="G23" s="8"/>
      <c r="H23" s="8"/>
      <c r="I23" s="8"/>
      <c r="J23" s="8"/>
      <c r="K23" s="8"/>
      <c r="L23" s="8"/>
      <c r="M23" s="22"/>
      <c r="N23" s="21"/>
      <c r="O23" s="45">
        <v>8235</v>
      </c>
      <c r="P23" s="46">
        <v>34.48</v>
      </c>
      <c r="Q23" s="47">
        <v>9.58</v>
      </c>
      <c r="R23" s="48">
        <v>9118</v>
      </c>
      <c r="S23" s="46">
        <v>38.23</v>
      </c>
      <c r="T23" s="51">
        <v>10.6</v>
      </c>
      <c r="U23" s="17"/>
      <c r="V23" s="14"/>
      <c r="W23" s="19"/>
      <c r="X23" s="17"/>
      <c r="Y23" s="14"/>
      <c r="Z23" s="14"/>
      <c r="AA23" s="14"/>
      <c r="AB23" s="19"/>
      <c r="AC23" s="26">
        <v>887.081</v>
      </c>
      <c r="AD23" s="12">
        <f t="shared" si="2"/>
        <v>0</v>
      </c>
      <c r="AE23" s="13" t="str">
        <f t="shared" si="1"/>
        <v> </v>
      </c>
      <c r="AF23" s="6"/>
      <c r="AG23" s="6"/>
      <c r="AH23" s="6"/>
    </row>
    <row r="24" spans="1:34" ht="15">
      <c r="A24" s="25">
        <v>14</v>
      </c>
      <c r="B24" s="30"/>
      <c r="C24" s="8"/>
      <c r="D24" s="8"/>
      <c r="E24" s="8"/>
      <c r="F24" s="8"/>
      <c r="G24" s="8"/>
      <c r="H24" s="8"/>
      <c r="I24" s="8"/>
      <c r="J24" s="8"/>
      <c r="K24" s="8"/>
      <c r="L24" s="8"/>
      <c r="M24" s="22"/>
      <c r="N24" s="21"/>
      <c r="O24" s="45">
        <v>8235</v>
      </c>
      <c r="P24" s="46">
        <v>34.48</v>
      </c>
      <c r="Q24" s="47">
        <v>9.58</v>
      </c>
      <c r="R24" s="48">
        <v>9118</v>
      </c>
      <c r="S24" s="46">
        <v>38.23</v>
      </c>
      <c r="T24" s="51">
        <v>10.6</v>
      </c>
      <c r="U24" s="17"/>
      <c r="V24" s="14"/>
      <c r="W24" s="19"/>
      <c r="X24" s="17"/>
      <c r="Y24" s="14"/>
      <c r="Z24" s="14"/>
      <c r="AA24" s="14"/>
      <c r="AB24" s="19"/>
      <c r="AC24" s="26">
        <v>1327.742</v>
      </c>
      <c r="AD24" s="12">
        <f t="shared" si="2"/>
        <v>0</v>
      </c>
      <c r="AE24" s="13" t="str">
        <f t="shared" si="1"/>
        <v> </v>
      </c>
      <c r="AF24" s="6"/>
      <c r="AG24" s="6"/>
      <c r="AH24" s="6"/>
    </row>
    <row r="25" spans="1:34" s="105" customFormat="1" ht="28.5">
      <c r="A25" s="55">
        <v>15</v>
      </c>
      <c r="B25" s="93">
        <v>91.3513</v>
      </c>
      <c r="C25" s="94">
        <v>4.2759</v>
      </c>
      <c r="D25" s="94">
        <v>1.0374</v>
      </c>
      <c r="E25" s="94">
        <v>0.1197</v>
      </c>
      <c r="F25" s="94">
        <v>0.1741</v>
      </c>
      <c r="G25" s="94">
        <v>0.0017</v>
      </c>
      <c r="H25" s="94">
        <v>0.0441</v>
      </c>
      <c r="I25" s="94">
        <v>0.0355</v>
      </c>
      <c r="J25" s="94">
        <v>0.0466</v>
      </c>
      <c r="K25" s="94">
        <v>0.0109</v>
      </c>
      <c r="L25" s="94">
        <v>1.3965</v>
      </c>
      <c r="M25" s="95">
        <v>1.5063</v>
      </c>
      <c r="N25" s="96">
        <v>0.7385</v>
      </c>
      <c r="O25" s="106">
        <v>8236</v>
      </c>
      <c r="P25" s="107">
        <v>34.49</v>
      </c>
      <c r="Q25" s="90">
        <v>9.58</v>
      </c>
      <c r="R25" s="101">
        <v>9122</v>
      </c>
      <c r="S25" s="102">
        <v>38.19</v>
      </c>
      <c r="T25" s="87">
        <v>10.6</v>
      </c>
      <c r="U25" s="101">
        <v>11649</v>
      </c>
      <c r="V25" s="102">
        <v>48.8</v>
      </c>
      <c r="W25" s="90">
        <v>13.55</v>
      </c>
      <c r="X25" s="101"/>
      <c r="Y25" s="102"/>
      <c r="Z25" s="102" t="s">
        <v>55</v>
      </c>
      <c r="AA25" s="102" t="s">
        <v>55</v>
      </c>
      <c r="AB25" s="90" t="s">
        <v>55</v>
      </c>
      <c r="AC25" s="60">
        <v>717.058</v>
      </c>
      <c r="AD25" s="103">
        <f t="shared" si="2"/>
        <v>99.99999999999999</v>
      </c>
      <c r="AE25" s="62" t="str">
        <f t="shared" si="1"/>
        <v>ОК</v>
      </c>
      <c r="AF25" s="104"/>
      <c r="AG25" s="104"/>
      <c r="AH25" s="104"/>
    </row>
    <row r="26" spans="1:34" s="64" customFormat="1" ht="15">
      <c r="A26" s="55">
        <v>16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9"/>
      <c r="O26" s="49">
        <v>8236</v>
      </c>
      <c r="P26" s="50">
        <v>34.49</v>
      </c>
      <c r="Q26" s="51">
        <v>9.58</v>
      </c>
      <c r="R26" s="52">
        <v>9122</v>
      </c>
      <c r="S26" s="53">
        <v>38.19</v>
      </c>
      <c r="T26" s="54">
        <v>10.6</v>
      </c>
      <c r="U26" s="52"/>
      <c r="V26" s="53"/>
      <c r="W26" s="51"/>
      <c r="X26" s="52"/>
      <c r="Y26" s="53"/>
      <c r="Z26" s="53"/>
      <c r="AA26" s="53"/>
      <c r="AB26" s="51"/>
      <c r="AC26" s="60">
        <v>484.188</v>
      </c>
      <c r="AD26" s="61">
        <f t="shared" si="2"/>
        <v>0</v>
      </c>
      <c r="AE26" s="62" t="str">
        <f t="shared" si="1"/>
        <v> </v>
      </c>
      <c r="AF26" s="63"/>
      <c r="AG26" s="63"/>
      <c r="AH26" s="63"/>
    </row>
    <row r="27" spans="1:34" s="64" customFormat="1" ht="15">
      <c r="A27" s="55">
        <v>17</v>
      </c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7"/>
      <c r="N27" s="68"/>
      <c r="O27" s="49">
        <v>8236</v>
      </c>
      <c r="P27" s="50">
        <v>34.49</v>
      </c>
      <c r="Q27" s="51">
        <v>9.58</v>
      </c>
      <c r="R27" s="52">
        <v>9122</v>
      </c>
      <c r="S27" s="53">
        <v>38.19</v>
      </c>
      <c r="T27" s="54">
        <v>10.6</v>
      </c>
      <c r="U27" s="52"/>
      <c r="V27" s="50"/>
      <c r="W27" s="51"/>
      <c r="X27" s="69"/>
      <c r="Y27" s="70"/>
      <c r="Z27" s="46"/>
      <c r="AA27" s="46"/>
      <c r="AB27" s="71"/>
      <c r="AC27" s="60">
        <v>546.084</v>
      </c>
      <c r="AD27" s="61">
        <f t="shared" si="2"/>
        <v>0</v>
      </c>
      <c r="AE27" s="62" t="str">
        <f t="shared" si="1"/>
        <v> </v>
      </c>
      <c r="AF27" s="63"/>
      <c r="AG27" s="63"/>
      <c r="AH27" s="63"/>
    </row>
    <row r="28" spans="1:34" s="64" customFormat="1" ht="15">
      <c r="A28" s="55">
        <v>18</v>
      </c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59"/>
      <c r="O28" s="49">
        <v>8236</v>
      </c>
      <c r="P28" s="50">
        <v>34.49</v>
      </c>
      <c r="Q28" s="51">
        <v>9.58</v>
      </c>
      <c r="R28" s="52">
        <v>9122</v>
      </c>
      <c r="S28" s="53">
        <v>38.19</v>
      </c>
      <c r="T28" s="54">
        <v>10.6</v>
      </c>
      <c r="U28" s="52"/>
      <c r="V28" s="53"/>
      <c r="W28" s="51"/>
      <c r="X28" s="52"/>
      <c r="Y28" s="53"/>
      <c r="Z28" s="53"/>
      <c r="AA28" s="53"/>
      <c r="AB28" s="51"/>
      <c r="AC28" s="60">
        <v>358.356</v>
      </c>
      <c r="AD28" s="61">
        <f t="shared" si="2"/>
        <v>0</v>
      </c>
      <c r="AE28" s="62" t="str">
        <f t="shared" si="1"/>
        <v> </v>
      </c>
      <c r="AF28" s="63"/>
      <c r="AG28" s="63"/>
      <c r="AH28" s="63"/>
    </row>
    <row r="29" spans="1:34" s="64" customFormat="1" ht="15">
      <c r="A29" s="55">
        <v>19</v>
      </c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59"/>
      <c r="O29" s="49">
        <v>8236</v>
      </c>
      <c r="P29" s="50">
        <v>34.49</v>
      </c>
      <c r="Q29" s="51">
        <v>9.58</v>
      </c>
      <c r="R29" s="52">
        <v>9122</v>
      </c>
      <c r="S29" s="53">
        <v>38.19</v>
      </c>
      <c r="T29" s="54">
        <v>10.6</v>
      </c>
      <c r="U29" s="52"/>
      <c r="V29" s="53"/>
      <c r="W29" s="51"/>
      <c r="X29" s="52"/>
      <c r="Y29" s="53"/>
      <c r="Z29" s="53"/>
      <c r="AA29" s="53"/>
      <c r="AB29" s="51"/>
      <c r="AC29" s="60">
        <v>442.513</v>
      </c>
      <c r="AD29" s="61">
        <f t="shared" si="2"/>
        <v>0</v>
      </c>
      <c r="AE29" s="62" t="str">
        <f t="shared" si="1"/>
        <v> </v>
      </c>
      <c r="AF29" s="63"/>
      <c r="AG29" s="63"/>
      <c r="AH29" s="63"/>
    </row>
    <row r="30" spans="1:34" s="64" customFormat="1" ht="15">
      <c r="A30" s="55">
        <v>20</v>
      </c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8"/>
      <c r="N30" s="59"/>
      <c r="O30" s="49">
        <v>8236</v>
      </c>
      <c r="P30" s="50">
        <v>34.49</v>
      </c>
      <c r="Q30" s="51">
        <v>9.58</v>
      </c>
      <c r="R30" s="52">
        <v>9122</v>
      </c>
      <c r="S30" s="53">
        <v>38.19</v>
      </c>
      <c r="T30" s="54">
        <v>10.6</v>
      </c>
      <c r="U30" s="52"/>
      <c r="V30" s="53"/>
      <c r="W30" s="51"/>
      <c r="X30" s="52"/>
      <c r="Y30" s="53"/>
      <c r="Z30" s="53"/>
      <c r="AA30" s="53"/>
      <c r="AB30" s="51"/>
      <c r="AC30" s="60">
        <v>636.959</v>
      </c>
      <c r="AD30" s="61">
        <f t="shared" si="2"/>
        <v>0</v>
      </c>
      <c r="AE30" s="62" t="str">
        <f>IF(AD30=100,"ОК"," ")</f>
        <v> </v>
      </c>
      <c r="AF30" s="63"/>
      <c r="AG30" s="63"/>
      <c r="AH30" s="63"/>
    </row>
    <row r="31" spans="1:34" s="64" customFormat="1" ht="15">
      <c r="A31" s="55">
        <v>21</v>
      </c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8"/>
      <c r="N31" s="59"/>
      <c r="O31" s="49">
        <v>8236</v>
      </c>
      <c r="P31" s="50">
        <v>34.49</v>
      </c>
      <c r="Q31" s="51">
        <v>9.58</v>
      </c>
      <c r="R31" s="52">
        <v>9122</v>
      </c>
      <c r="S31" s="53">
        <v>38.19</v>
      </c>
      <c r="T31" s="54">
        <v>10.6</v>
      </c>
      <c r="U31" s="52"/>
      <c r="V31" s="53"/>
      <c r="W31" s="51"/>
      <c r="X31" s="52"/>
      <c r="Y31" s="53"/>
      <c r="Z31" s="53"/>
      <c r="AA31" s="53"/>
      <c r="AB31" s="51"/>
      <c r="AC31" s="60">
        <v>227.243</v>
      </c>
      <c r="AD31" s="61">
        <f t="shared" si="2"/>
        <v>0</v>
      </c>
      <c r="AE31" s="62" t="str">
        <f t="shared" si="1"/>
        <v> </v>
      </c>
      <c r="AF31" s="63"/>
      <c r="AG31" s="63"/>
      <c r="AH31" s="63"/>
    </row>
    <row r="32" spans="1:34" s="105" customFormat="1" ht="28.5">
      <c r="A32" s="55">
        <v>22</v>
      </c>
      <c r="B32" s="93">
        <v>91.4986</v>
      </c>
      <c r="C32" s="94">
        <v>4.2569</v>
      </c>
      <c r="D32" s="94">
        <v>1.0364</v>
      </c>
      <c r="E32" s="94">
        <v>0.1221</v>
      </c>
      <c r="F32" s="94">
        <v>0.1742</v>
      </c>
      <c r="G32" s="94">
        <v>0.0013</v>
      </c>
      <c r="H32" s="94">
        <v>0.0436</v>
      </c>
      <c r="I32" s="94">
        <v>0.0348</v>
      </c>
      <c r="J32" s="94">
        <v>0.0458</v>
      </c>
      <c r="K32" s="94">
        <v>0.0097</v>
      </c>
      <c r="L32" s="94">
        <v>1.3415</v>
      </c>
      <c r="M32" s="95">
        <v>1.4351</v>
      </c>
      <c r="N32" s="96">
        <v>0.7373</v>
      </c>
      <c r="O32" s="106">
        <v>8246</v>
      </c>
      <c r="P32" s="102">
        <v>34.52</v>
      </c>
      <c r="Q32" s="90">
        <v>9.59</v>
      </c>
      <c r="R32" s="101">
        <v>9131</v>
      </c>
      <c r="S32" s="102">
        <v>38.23</v>
      </c>
      <c r="T32" s="87">
        <v>10.62</v>
      </c>
      <c r="U32" s="101">
        <v>11671</v>
      </c>
      <c r="V32" s="102">
        <v>48.89</v>
      </c>
      <c r="W32" s="90">
        <v>13.57</v>
      </c>
      <c r="X32" s="101"/>
      <c r="Y32" s="102"/>
      <c r="Z32" s="102" t="s">
        <v>55</v>
      </c>
      <c r="AA32" s="102" t="s">
        <v>55</v>
      </c>
      <c r="AB32" s="90" t="s">
        <v>55</v>
      </c>
      <c r="AC32" s="60">
        <v>359.603</v>
      </c>
      <c r="AD32" s="103">
        <f t="shared" si="2"/>
        <v>100</v>
      </c>
      <c r="AE32" s="62" t="str">
        <f t="shared" si="1"/>
        <v>ОК</v>
      </c>
      <c r="AF32" s="104"/>
      <c r="AG32" s="104"/>
      <c r="AH32" s="104"/>
    </row>
    <row r="33" spans="1:34" s="64" customFormat="1" ht="15">
      <c r="A33" s="55">
        <v>23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59"/>
      <c r="O33" s="49">
        <v>8246</v>
      </c>
      <c r="P33" s="53">
        <v>34.52</v>
      </c>
      <c r="Q33" s="51">
        <v>9.59</v>
      </c>
      <c r="R33" s="52">
        <v>9131</v>
      </c>
      <c r="S33" s="53">
        <v>38.23</v>
      </c>
      <c r="T33" s="54">
        <v>10.62</v>
      </c>
      <c r="U33" s="52"/>
      <c r="V33" s="53"/>
      <c r="W33" s="51"/>
      <c r="X33" s="52"/>
      <c r="Y33" s="53"/>
      <c r="Z33" s="53"/>
      <c r="AA33" s="53"/>
      <c r="AB33" s="51"/>
      <c r="AC33" s="60">
        <v>273.544</v>
      </c>
      <c r="AD33" s="61">
        <f t="shared" si="2"/>
        <v>0</v>
      </c>
      <c r="AE33" s="62" t="str">
        <f>IF(AD33=100,"ОК"," ")</f>
        <v> </v>
      </c>
      <c r="AF33" s="63"/>
      <c r="AG33" s="63"/>
      <c r="AH33" s="63"/>
    </row>
    <row r="34" spans="1:34" s="64" customFormat="1" ht="15">
      <c r="A34" s="55">
        <v>24</v>
      </c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7"/>
      <c r="N34" s="68"/>
      <c r="O34" s="49">
        <v>8246</v>
      </c>
      <c r="P34" s="53">
        <v>34.52</v>
      </c>
      <c r="Q34" s="51">
        <v>9.59</v>
      </c>
      <c r="R34" s="52">
        <v>9131</v>
      </c>
      <c r="S34" s="53">
        <v>38.23</v>
      </c>
      <c r="T34" s="54">
        <v>10.62</v>
      </c>
      <c r="U34" s="52"/>
      <c r="V34" s="50"/>
      <c r="W34" s="51"/>
      <c r="X34" s="72"/>
      <c r="Y34" s="53"/>
      <c r="Z34" s="46"/>
      <c r="AA34" s="46"/>
      <c r="AB34" s="71"/>
      <c r="AC34" s="60">
        <v>300.255</v>
      </c>
      <c r="AD34" s="61"/>
      <c r="AE34" s="62"/>
      <c r="AF34" s="63"/>
      <c r="AG34" s="63"/>
      <c r="AH34" s="63"/>
    </row>
    <row r="35" spans="1:34" s="64" customFormat="1" ht="15">
      <c r="A35" s="55">
        <v>25</v>
      </c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7"/>
      <c r="N35" s="68"/>
      <c r="O35" s="49">
        <v>8246</v>
      </c>
      <c r="P35" s="53">
        <v>34.52</v>
      </c>
      <c r="Q35" s="51">
        <v>9.59</v>
      </c>
      <c r="R35" s="52">
        <v>9131</v>
      </c>
      <c r="S35" s="53">
        <v>38.23</v>
      </c>
      <c r="T35" s="54">
        <v>10.62</v>
      </c>
      <c r="U35" s="52"/>
      <c r="V35" s="73"/>
      <c r="W35" s="51"/>
      <c r="X35" s="69"/>
      <c r="Y35" s="70"/>
      <c r="Z35" s="46"/>
      <c r="AA35" s="46"/>
      <c r="AB35" s="71"/>
      <c r="AC35" s="60">
        <v>378.43</v>
      </c>
      <c r="AD35" s="61">
        <f aca="true" t="shared" si="3" ref="AD35:AD40">SUM(B35:M35)+$K$41+$N$41</f>
        <v>0</v>
      </c>
      <c r="AE35" s="62" t="str">
        <f t="shared" si="1"/>
        <v> </v>
      </c>
      <c r="AF35" s="63"/>
      <c r="AG35" s="63"/>
      <c r="AH35" s="63"/>
    </row>
    <row r="36" spans="1:34" s="64" customFormat="1" ht="15">
      <c r="A36" s="55">
        <v>26</v>
      </c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8"/>
      <c r="N36" s="59"/>
      <c r="O36" s="49">
        <v>8246</v>
      </c>
      <c r="P36" s="53">
        <v>34.52</v>
      </c>
      <c r="Q36" s="51">
        <v>9.59</v>
      </c>
      <c r="R36" s="52">
        <v>9131</v>
      </c>
      <c r="S36" s="53">
        <v>38.23</v>
      </c>
      <c r="T36" s="54">
        <v>10.62</v>
      </c>
      <c r="U36" s="52"/>
      <c r="V36" s="53"/>
      <c r="W36" s="51"/>
      <c r="X36" s="52"/>
      <c r="Y36" s="53"/>
      <c r="Z36" s="53"/>
      <c r="AA36" s="53"/>
      <c r="AB36" s="51"/>
      <c r="AC36" s="60">
        <v>312.955</v>
      </c>
      <c r="AD36" s="61">
        <f t="shared" si="3"/>
        <v>0</v>
      </c>
      <c r="AE36" s="62" t="str">
        <f t="shared" si="1"/>
        <v> </v>
      </c>
      <c r="AF36" s="63"/>
      <c r="AG36" s="63"/>
      <c r="AH36" s="63"/>
    </row>
    <row r="37" spans="1:34" s="64" customFormat="1" ht="15">
      <c r="A37" s="55">
        <v>27</v>
      </c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8"/>
      <c r="N37" s="59"/>
      <c r="O37" s="49">
        <v>8246</v>
      </c>
      <c r="P37" s="53">
        <v>34.52</v>
      </c>
      <c r="Q37" s="51">
        <v>9.59</v>
      </c>
      <c r="R37" s="52">
        <v>9131</v>
      </c>
      <c r="S37" s="53">
        <v>38.23</v>
      </c>
      <c r="T37" s="54">
        <v>10.62</v>
      </c>
      <c r="U37" s="52"/>
      <c r="V37" s="53"/>
      <c r="W37" s="51"/>
      <c r="X37" s="52"/>
      <c r="Y37" s="53"/>
      <c r="Z37" s="53"/>
      <c r="AA37" s="53"/>
      <c r="AB37" s="51"/>
      <c r="AC37" s="60">
        <v>450.211</v>
      </c>
      <c r="AD37" s="61">
        <f t="shared" si="3"/>
        <v>0</v>
      </c>
      <c r="AE37" s="62" t="str">
        <f t="shared" si="1"/>
        <v> </v>
      </c>
      <c r="AF37" s="63"/>
      <c r="AG37" s="63"/>
      <c r="AH37" s="63"/>
    </row>
    <row r="38" spans="1:34" s="64" customFormat="1" ht="15">
      <c r="A38" s="55">
        <v>28</v>
      </c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8"/>
      <c r="N38" s="59"/>
      <c r="O38" s="49">
        <v>8246</v>
      </c>
      <c r="P38" s="53">
        <v>34.52</v>
      </c>
      <c r="Q38" s="51">
        <v>9.59</v>
      </c>
      <c r="R38" s="52">
        <v>9131</v>
      </c>
      <c r="S38" s="53">
        <v>38.23</v>
      </c>
      <c r="T38" s="54">
        <v>10.62</v>
      </c>
      <c r="U38" s="52"/>
      <c r="V38" s="53"/>
      <c r="W38" s="51"/>
      <c r="X38" s="52"/>
      <c r="Y38" s="53"/>
      <c r="Z38" s="53"/>
      <c r="AA38" s="53"/>
      <c r="AB38" s="51"/>
      <c r="AC38" s="60">
        <v>378.104</v>
      </c>
      <c r="AD38" s="61">
        <f t="shared" si="3"/>
        <v>0</v>
      </c>
      <c r="AE38" s="62" t="str">
        <f t="shared" si="1"/>
        <v> </v>
      </c>
      <c r="AF38" s="63"/>
      <c r="AG38" s="63"/>
      <c r="AH38" s="63"/>
    </row>
    <row r="39" spans="1:34" s="105" customFormat="1" ht="28.5">
      <c r="A39" s="55">
        <v>29</v>
      </c>
      <c r="B39" s="93">
        <v>92.5981</v>
      </c>
      <c r="C39" s="94">
        <v>3.696</v>
      </c>
      <c r="D39" s="94">
        <v>0.9338</v>
      </c>
      <c r="E39" s="94">
        <v>0.1133</v>
      </c>
      <c r="F39" s="94">
        <v>0.153</v>
      </c>
      <c r="G39" s="94">
        <v>0.0005</v>
      </c>
      <c r="H39" s="94">
        <v>0.0373</v>
      </c>
      <c r="I39" s="94">
        <v>0.0293</v>
      </c>
      <c r="J39" s="94">
        <v>0.0386</v>
      </c>
      <c r="K39" s="94">
        <v>0.009</v>
      </c>
      <c r="L39" s="94">
        <v>1.2316</v>
      </c>
      <c r="M39" s="95">
        <v>1.1596</v>
      </c>
      <c r="N39" s="108">
        <v>0.728</v>
      </c>
      <c r="O39" s="106">
        <v>8217</v>
      </c>
      <c r="P39" s="102">
        <v>34.41</v>
      </c>
      <c r="Q39" s="90">
        <v>9.56</v>
      </c>
      <c r="R39" s="101">
        <v>9102</v>
      </c>
      <c r="S39" s="102">
        <v>38.22</v>
      </c>
      <c r="T39" s="87">
        <v>10.62</v>
      </c>
      <c r="U39" s="101">
        <v>11659</v>
      </c>
      <c r="V39" s="102">
        <v>49.05</v>
      </c>
      <c r="W39" s="90">
        <v>13.62</v>
      </c>
      <c r="X39" s="101"/>
      <c r="Y39" s="102"/>
      <c r="Z39" s="102" t="s">
        <v>55</v>
      </c>
      <c r="AA39" s="102" t="s">
        <v>55</v>
      </c>
      <c r="AB39" s="90" t="s">
        <v>55</v>
      </c>
      <c r="AC39" s="60">
        <v>411.16</v>
      </c>
      <c r="AD39" s="103">
        <f t="shared" si="3"/>
        <v>100.00010000000002</v>
      </c>
      <c r="AE39" s="62" t="str">
        <f t="shared" si="1"/>
        <v> </v>
      </c>
      <c r="AF39" s="104"/>
      <c r="AG39" s="104"/>
      <c r="AH39" s="104"/>
    </row>
    <row r="40" spans="1:34" s="64" customFormat="1" ht="15.75" thickBot="1">
      <c r="A40" s="55">
        <v>30</v>
      </c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8"/>
      <c r="N40" s="59"/>
      <c r="O40" s="49">
        <v>8217</v>
      </c>
      <c r="P40" s="53">
        <v>34.41</v>
      </c>
      <c r="Q40" s="51">
        <v>9.56</v>
      </c>
      <c r="R40" s="52">
        <v>9102</v>
      </c>
      <c r="S40" s="53">
        <v>38.22</v>
      </c>
      <c r="T40" s="54">
        <v>10.62</v>
      </c>
      <c r="U40" s="52"/>
      <c r="V40" s="53"/>
      <c r="W40" s="51"/>
      <c r="X40" s="52"/>
      <c r="Y40" s="53"/>
      <c r="Z40" s="53"/>
      <c r="AA40" s="53"/>
      <c r="AB40" s="51"/>
      <c r="AC40" s="60">
        <v>336.605</v>
      </c>
      <c r="AD40" s="61">
        <f t="shared" si="3"/>
        <v>0</v>
      </c>
      <c r="AE40" s="62" t="str">
        <f t="shared" si="1"/>
        <v> </v>
      </c>
      <c r="AF40" s="63"/>
      <c r="AG40" s="63"/>
      <c r="AH40" s="63"/>
    </row>
    <row r="41" spans="1:34" ht="15" customHeight="1" thickBot="1">
      <c r="A41" s="136" t="s">
        <v>24</v>
      </c>
      <c r="B41" s="136"/>
      <c r="C41" s="136"/>
      <c r="D41" s="136"/>
      <c r="E41" s="136"/>
      <c r="F41" s="136"/>
      <c r="G41" s="136"/>
      <c r="H41" s="137"/>
      <c r="I41" s="154" t="s">
        <v>22</v>
      </c>
      <c r="J41" s="155"/>
      <c r="K41" s="23">
        <v>0</v>
      </c>
      <c r="L41" s="149" t="s">
        <v>23</v>
      </c>
      <c r="M41" s="150"/>
      <c r="N41" s="24">
        <v>0</v>
      </c>
      <c r="O41" s="147">
        <f>SUMPRODUCT(O11:O40,AC11:AC40)/SUM(AC11:AC40)</f>
        <v>8240.133170514877</v>
      </c>
      <c r="P41" s="117">
        <f>SUMPRODUCT(P11:P40,AC11:AC40)/SUM(AC11:AC40)</f>
        <v>34.50339220647099</v>
      </c>
      <c r="Q41" s="115">
        <f>SUMPRODUCT(Q11:Q40,AC11:AC40)/SUM(AC11:AC40)</f>
        <v>9.584548663540843</v>
      </c>
      <c r="R41" s="117">
        <f>SUMPRODUCT(R11:R40,AC11:AC40)/SUM(AC11:AC40)</f>
        <v>9124.643809589907</v>
      </c>
      <c r="S41" s="117">
        <f>SUMPRODUCT(S11:S40,AC11:AC40)/SUM(AC11:AC40)</f>
        <v>38.224250135148274</v>
      </c>
      <c r="T41" s="145">
        <f>SUMPRODUCT(T11:T40,AC11:AC40)/SUM(AC11:AC40)</f>
        <v>10.605083332962778</v>
      </c>
      <c r="U41" s="15"/>
      <c r="V41" s="7"/>
      <c r="W41" s="7"/>
      <c r="X41" s="7"/>
      <c r="Y41" s="7"/>
      <c r="Z41" s="7"/>
      <c r="AA41" s="140" t="s">
        <v>61</v>
      </c>
      <c r="AB41" s="140"/>
      <c r="AC41" s="114">
        <v>12591.329</v>
      </c>
      <c r="AD41" s="12"/>
      <c r="AE41" s="13"/>
      <c r="AF41" s="6"/>
      <c r="AG41" s="6"/>
      <c r="AH41" s="6"/>
    </row>
    <row r="42" spans="1:29" ht="19.5" customHeight="1" thickBot="1">
      <c r="A42" s="33"/>
      <c r="B42" s="4"/>
      <c r="C42" s="4"/>
      <c r="D42" s="4"/>
      <c r="E42" s="4"/>
      <c r="F42" s="4"/>
      <c r="G42" s="4"/>
      <c r="H42" s="151" t="s">
        <v>3</v>
      </c>
      <c r="I42" s="152"/>
      <c r="J42" s="152"/>
      <c r="K42" s="152"/>
      <c r="L42" s="152"/>
      <c r="M42" s="152"/>
      <c r="N42" s="153"/>
      <c r="O42" s="148"/>
      <c r="P42" s="118"/>
      <c r="Q42" s="116"/>
      <c r="R42" s="118"/>
      <c r="S42" s="118"/>
      <c r="T42" s="146"/>
      <c r="U42" s="15"/>
      <c r="V42" s="4"/>
      <c r="W42" s="4"/>
      <c r="X42" s="4"/>
      <c r="Y42" s="4"/>
      <c r="Z42" s="4"/>
      <c r="AA42" s="4"/>
      <c r="AB42" s="4"/>
      <c r="AC42" s="44"/>
    </row>
    <row r="43" ht="4.5" customHeight="1"/>
    <row r="44" spans="2:22" ht="18" customHeight="1">
      <c r="B44" s="3" t="s">
        <v>52</v>
      </c>
      <c r="O44" s="29" t="s">
        <v>53</v>
      </c>
      <c r="R44" s="1" t="s">
        <v>46</v>
      </c>
      <c r="V44" s="29" t="s">
        <v>45</v>
      </c>
    </row>
    <row r="45" spans="4:22" ht="15">
      <c r="D45" s="5" t="s">
        <v>5</v>
      </c>
      <c r="O45" s="5" t="s">
        <v>6</v>
      </c>
      <c r="R45" s="5" t="s">
        <v>7</v>
      </c>
      <c r="V45" s="5" t="s">
        <v>8</v>
      </c>
    </row>
    <row r="46" spans="2:22" ht="15">
      <c r="B46" s="3" t="s">
        <v>59</v>
      </c>
      <c r="E46" s="29" t="s">
        <v>56</v>
      </c>
      <c r="O46" s="29" t="s">
        <v>57</v>
      </c>
      <c r="R46" s="1" t="s">
        <v>46</v>
      </c>
      <c r="V46" s="29" t="s">
        <v>45</v>
      </c>
    </row>
    <row r="47" spans="5:22" ht="15">
      <c r="E47" s="5" t="s">
        <v>9</v>
      </c>
      <c r="O47" s="5" t="s">
        <v>6</v>
      </c>
      <c r="R47" s="5" t="s">
        <v>7</v>
      </c>
      <c r="V47" s="5" t="s">
        <v>8</v>
      </c>
    </row>
    <row r="48" spans="2:22" ht="15">
      <c r="B48" s="3" t="s">
        <v>54</v>
      </c>
      <c r="G48" s="29" t="s">
        <v>47</v>
      </c>
      <c r="H48" s="28"/>
      <c r="I48" s="28"/>
      <c r="J48" s="28"/>
      <c r="K48" s="28"/>
      <c r="L48" s="28"/>
      <c r="O48" s="29" t="s">
        <v>58</v>
      </c>
      <c r="R48" s="1" t="s">
        <v>46</v>
      </c>
      <c r="V48" s="29" t="s">
        <v>45</v>
      </c>
    </row>
    <row r="49" spans="5:22" ht="15">
      <c r="E49" s="5" t="s">
        <v>16</v>
      </c>
      <c r="O49" s="5" t="s">
        <v>6</v>
      </c>
      <c r="R49" s="5" t="s">
        <v>7</v>
      </c>
      <c r="V49" s="5" t="s">
        <v>8</v>
      </c>
    </row>
    <row r="50" spans="2:22" ht="15">
      <c r="B50" s="3"/>
      <c r="G50" s="29"/>
      <c r="H50" s="28"/>
      <c r="I50" s="28"/>
      <c r="J50" s="28"/>
      <c r="K50" s="28"/>
      <c r="L50" s="28"/>
      <c r="O50" s="29"/>
      <c r="V50" s="29"/>
    </row>
    <row r="51" spans="1:29" ht="15">
      <c r="A51" s="1"/>
      <c r="B51" s="1" t="s">
        <v>65</v>
      </c>
      <c r="AC51" s="1"/>
    </row>
  </sheetData>
  <sheetProtection/>
  <mergeCells count="43">
    <mergeCell ref="B7:M8"/>
    <mergeCell ref="O9:O10"/>
    <mergeCell ref="N8:N10"/>
    <mergeCell ref="U9:U10"/>
    <mergeCell ref="N7:W7"/>
    <mergeCell ref="J9:J10"/>
    <mergeCell ref="K9:K10"/>
    <mergeCell ref="R9:R10"/>
    <mergeCell ref="S9:S10"/>
    <mergeCell ref="M9:M10"/>
    <mergeCell ref="P41:P42"/>
    <mergeCell ref="H42:N42"/>
    <mergeCell ref="I41:J41"/>
    <mergeCell ref="I9:I10"/>
    <mergeCell ref="W9:W10"/>
    <mergeCell ref="I3:AB4"/>
    <mergeCell ref="AA41:AB41"/>
    <mergeCell ref="T9:T10"/>
    <mergeCell ref="P9:P10"/>
    <mergeCell ref="Q9:Q10"/>
    <mergeCell ref="S41:S42"/>
    <mergeCell ref="T41:T42"/>
    <mergeCell ref="O41:O42"/>
    <mergeCell ref="L41:M41"/>
    <mergeCell ref="L9:L10"/>
    <mergeCell ref="B9:B10"/>
    <mergeCell ref="C9:C10"/>
    <mergeCell ref="H9:H10"/>
    <mergeCell ref="A41:H41"/>
    <mergeCell ref="D9:D10"/>
    <mergeCell ref="E9:E10"/>
    <mergeCell ref="F9:F10"/>
    <mergeCell ref="G9:G10"/>
    <mergeCell ref="Q41:Q42"/>
    <mergeCell ref="R41:R42"/>
    <mergeCell ref="V9:V10"/>
    <mergeCell ref="AC7:AC10"/>
    <mergeCell ref="A7:A10"/>
    <mergeCell ref="Z7:Z10"/>
    <mergeCell ref="AA7:AA10"/>
    <mergeCell ref="AB7:AB10"/>
    <mergeCell ref="Y7:Y10"/>
    <mergeCell ref="X7:X10"/>
  </mergeCells>
  <printOptions verticalCentered="1"/>
  <pageMargins left="0.7086614173228347" right="0.31496062992125984" top="0.35433070866141736" bottom="0.15748031496062992" header="0" footer="0"/>
  <pageSetup fitToHeight="1" fitToWidth="1" horizontalDpi="600" verticalDpi="600" orientation="landscape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Мосейчук Владислав Иванович</dc:creator>
  <cp:keywords/>
  <dc:description/>
  <cp:lastModifiedBy>Климовец Галина Васильевна</cp:lastModifiedBy>
  <cp:lastPrinted>2016-11-02T11:52:05Z</cp:lastPrinted>
  <dcterms:created xsi:type="dcterms:W3CDTF">2016-10-07T07:24:19Z</dcterms:created>
  <dcterms:modified xsi:type="dcterms:W3CDTF">2016-12-07T10:45:01Z</dcterms:modified>
  <cp:category/>
  <cp:version/>
  <cp:contentType/>
  <cp:contentStatus/>
</cp:coreProperties>
</file>