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(2)'!$A$1:$AC$55</definedName>
  </definedNames>
  <calcPr calcId="145621"/>
</workbook>
</file>

<file path=xl/calcChain.xml><?xml version="1.0" encoding="utf-8"?>
<calcChain xmlns="http://schemas.openxmlformats.org/spreadsheetml/2006/main">
  <c r="P43" i="4" l="1"/>
  <c r="W13" i="4" l="1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T1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Q13" i="4"/>
  <c r="AD13" i="4" l="1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Q14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T43" i="4" l="1"/>
  <c r="S43" i="4"/>
  <c r="R43" i="4"/>
  <c r="O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D27" i="4"/>
  <c r="AE27" i="4" s="1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4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<sst xmlns="http://schemas.openxmlformats.org/spreadsheetml/2006/main" count="74" uniqueCount="67">
  <si>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</si>
  <si>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</si>
  <si>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</si>
  <si>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</si>
  <si>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</si>
  <si>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</si>
  <si>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</si>
  <si>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</si>
  <si>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</si>
  <si>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</si>
  <si>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</si>
  <si>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</si>
  <si>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</si>
  <si>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</si>
  <si>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</si>
  <si>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</si>
  <si>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</si>
  <si>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</si>
  <si>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</si>
  <si>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</si>
  <si>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</si>
  <si>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</si>
  <si>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</si>
  <si>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</si>
  <si>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</si>
  <si>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</si>
  <si>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</si>
  <si>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</si>
  <si>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</si>
  <si>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</si>
  <si>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</si>
  <si>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</si>
  <si>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</si>
  <si>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</si>
  <si>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</si>
  <si>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</si>
  <si>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</si>
  <si>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</si>
  <si>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</si>
  <si>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</si>
  <si>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</si>
  <si>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</si>
  <si>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</si>
  <si>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</si>
  <si>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</si>
  <si>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</si>
  <si>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</si>
  <si>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</si>
  <si>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</si>
  <si>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Дереновський О.Б.</t>
  </si>
  <si>
    <t xml:space="preserve">Огородник Ю.В. </t>
  </si>
  <si>
    <t>ГРС с. Васильківка, ГРС с. Катеринівка, ГРС с. Просяна, ГРС с. Покровка, ГРС с. Любимівка, ГРС с. Володимирівка, ГРС с. Солоне, ГРС с. Томаківка,ГРС с. Романки,</t>
  </si>
  <si>
    <t>ГРС №1 м. Новомосковськ,ГРС с. Попасне,ГРС с. Октябрське (Енгельса),ГРС м. Синельникове, ГРС М.Павлоград, ГРС с. Тернівка, ГРС с. Булахівка,</t>
  </si>
  <si>
    <t>по ГРС №7 м. Дніпропетровськ, ГРС №6 м. Дніпропетровськ, ГРС Придніпровська, ГРС Красноармійська, ГРС Аеропорт, ГРС За мир,</t>
  </si>
  <si>
    <t xml:space="preserve">з газопроводу   ШДО-1а, ШДО-1б, ШДО-2, ШДКРІ  за період з   01.11.2016   по   30.11.2016  </t>
  </si>
  <si>
    <t>відсутні</t>
  </si>
  <si>
    <t>&lt;0,1</t>
  </si>
  <si>
    <t>ПАТ "Інтерпайп Новомосковський трубний завод", РВУ "Харківавтогаз" , ДП "ВО ПМЗ ім. О.М. Макарова"</t>
  </si>
  <si>
    <t>переданого Запорізьким ЛВУМГ  та прийнятого  ПАТ "Дніпрогаз", ПАТ "Дніпропетровськгаз"</t>
  </si>
  <si>
    <t xml:space="preserve">Начальник    Запорізького    ЛВУМГ </t>
  </si>
  <si>
    <t>Завідувач  лабораторії</t>
  </si>
  <si>
    <t>Інженер провідний дільниці служби ГВ та М</t>
  </si>
  <si>
    <t>Краснопільський п/м  Запорізького ЛВУМГ</t>
  </si>
  <si>
    <t>маршрут № 607</t>
  </si>
  <si>
    <r>
      <t xml:space="preserve">ГРС с. Вербки, ГРС с. Юрївка, ГРС с.Петропавлівка, ГРС-. Межова, ГРС с. Водолазьке, ГРС с. Варварівка, ГРС с. Славгород  </t>
    </r>
    <r>
      <rPr>
        <b/>
        <sz val="12"/>
        <color theme="1"/>
        <rFont val="Times New Roman"/>
        <family val="1"/>
        <charset val="204"/>
      </rPr>
      <t xml:space="preserve"> </t>
    </r>
  </si>
  <si>
    <t>Свинаренко Р.В.</t>
  </si>
  <si>
    <t>Свідоцтво № ПЧ 07-0/1548-2015  чинне до  10.06.2018р.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</si>
</sst>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0" fontId="0" fillId="0" borderId="41" xfId="0" applyBorder="1" applyProtection="1">
      <protection locked="0"/>
    </xf>
    <xf numFmtId="0" fontId="10" fillId="0" borderId="41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13" fillId="0" borderId="41" xfId="0" applyFont="1" applyBorder="1" applyAlignment="1" applyProtection="1">
      <alignment vertical="center"/>
      <protection locked="0"/>
    </xf>
    <xf numFmtId="0" fontId="14" fillId="0" borderId="41" xfId="0" applyFont="1" applyBorder="1" applyProtection="1">
      <protection locked="0"/>
    </xf>
    <xf numFmtId="164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5" fillId="0" borderId="40" xfId="0" applyNumberFormat="1" applyFont="1" applyBorder="1" applyAlignment="1">
      <alignment horizontal="center" vertical="top" wrapText="1"/>
    </xf>
    <xf numFmtId="164" fontId="15" fillId="0" borderId="25" xfId="0" applyNumberFormat="1" applyFont="1" applyBorder="1" applyAlignment="1">
      <alignment horizontal="center" vertical="top" wrapText="1"/>
    </xf>
    <xf numFmtId="0" fontId="16" fillId="0" borderId="0" xfId="0" applyFont="1" applyAlignment="1" applyProtection="1">
      <alignment horizontal="center" vertical="center"/>
      <protection locked="0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wrapText="1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2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164" fontId="15" fillId="0" borderId="40" xfId="0" applyNumberFormat="1" applyFont="1" applyFill="1" applyBorder="1" applyAlignment="1">
      <alignment horizontal="center" wrapText="1"/>
    </xf>
    <xf numFmtId="164" fontId="15" fillId="0" borderId="25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2" fontId="17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1" xfId="0" applyNumberFormat="1" applyFont="1" applyFill="1" applyBorder="1" applyAlignment="1">
      <alignment horizontal="center" wrapText="1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Border="1" applyAlignment="1" applyProtection="1">
      <alignment horizontal="center" vertical="center" wrapText="1"/>
      <protection locked="0"/>
    </xf>
    <xf numFmtId="166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protection locked="0"/>
    </xf>
    <xf numFmtId="2" fontId="16" fillId="0" borderId="0" xfId="0" applyNumberFormat="1" applyFont="1" applyProtection="1">
      <protection locked="0"/>
    </xf>
    <xf numFmtId="2" fontId="16" fillId="0" borderId="11" xfId="0" applyNumberFormat="1" applyFont="1" applyBorder="1" applyProtection="1">
      <protection locked="0"/>
    </xf>
    <xf numFmtId="2" fontId="13" fillId="0" borderId="3" xfId="0" applyNumberFormat="1" applyFont="1" applyBorder="1" applyAlignment="1" applyProtection="1">
      <alignment horizontal="center" vertical="center" wrapText="1"/>
      <protection locked="0"/>
    </xf>
    <xf numFmtId="2" fontId="17" fillId="0" borderId="3" xfId="0" applyNumberFormat="1" applyFont="1" applyBorder="1" applyAlignment="1" applyProtection="1">
      <alignment horizontal="center" vertical="center" wrapText="1"/>
      <protection locked="0"/>
    </xf>
    <xf numFmtId="2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38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9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20" fillId="0" borderId="0" xfId="0" applyFont="1"/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2" fontId="13" fillId="0" borderId="7" xfId="0" applyNumberFormat="1" applyFont="1" applyBorder="1" applyAlignment="1" applyProtection="1">
      <alignment horizontal="center" vertical="center" wrapText="1"/>
      <protection locked="0"/>
    </xf>
    <xf numFmtId="2" fontId="13" fillId="0" borderId="36" xfId="0" applyNumberFormat="1" applyFont="1" applyBorder="1" applyAlignment="1" applyProtection="1">
      <alignment horizontal="center" vertical="center" wrapText="1"/>
      <protection locked="0"/>
    </xf>
    <xf numFmtId="2" fontId="13" fillId="0" borderId="8" xfId="0" applyNumberFormat="1" applyFont="1" applyBorder="1" applyAlignment="1" applyProtection="1">
      <alignment horizontal="center" vertical="center" wrapText="1"/>
      <protection locked="0"/>
    </xf>
    <xf numFmtId="2" fontId="13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1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/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22" fillId="0" borderId="0" xfId="0" applyFont="1"/>
    <xf numFmtId="0" fontId="11" fillId="0" borderId="0" xfId="0" applyFont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showZeros="0" tabSelected="1" view="pageBreakPreview" topLeftCell="A31" zoomScale="80" zoomScaleNormal="70" zoomScaleSheetLayoutView="80" workbookViewId="0">
      <selection activeCell="Z48" sqref="Z48"/>
    </sheetView>
  </sheetViews>
  <sheetFormatPr defaultRowHeight="15" x14ac:dyDescent="0.25"/>
  <cols>
    <col min="1" max="1" width="4.85546875" style="1" customWidth="1"/>
    <col min="2" max="2" width="9.85546875" style="1" customWidth="1"/>
    <col min="3" max="3" width="8.28515625" style="1" customWidth="1"/>
    <col min="4" max="4" width="8.42578125" style="1" customWidth="1"/>
    <col min="5" max="5" width="8.85546875" style="1" customWidth="1"/>
    <col min="6" max="6" width="8.5703125" style="1" customWidth="1"/>
    <col min="7" max="7" width="8.7109375" style="1" customWidth="1"/>
    <col min="8" max="8" width="9.28515625" style="1" customWidth="1"/>
    <col min="9" max="9" width="8" style="1" customWidth="1"/>
    <col min="10" max="10" width="8.5703125" style="1" customWidth="1"/>
    <col min="11" max="11" width="9.28515625" style="1" customWidth="1"/>
    <col min="12" max="12" width="8.5703125" style="1" customWidth="1"/>
    <col min="13" max="13" width="8.28515625" style="1" customWidth="1"/>
    <col min="14" max="14" width="8.5703125" style="1" customWidth="1"/>
    <col min="15" max="15" width="6.140625" style="1" customWidth="1"/>
    <col min="16" max="16" width="7" style="1" customWidth="1"/>
    <col min="17" max="17" width="7.28515625" style="1" customWidth="1"/>
    <col min="18" max="18" width="6.140625" style="1" customWidth="1"/>
    <col min="19" max="19" width="6.7109375" style="1" customWidth="1"/>
    <col min="20" max="20" width="7.7109375" style="1" customWidth="1"/>
    <col min="21" max="21" width="6.140625" style="1" customWidth="1"/>
    <col min="22" max="22" width="7.5703125" style="1" customWidth="1"/>
    <col min="23" max="23" width="7.85546875" style="1" customWidth="1"/>
    <col min="24" max="24" width="7.28515625" style="1" customWidth="1"/>
    <col min="25" max="25" width="6.7109375" style="1" customWidth="1"/>
    <col min="26" max="26" width="7" style="1" customWidth="1"/>
    <col min="27" max="27" width="7.28515625" style="1" customWidth="1"/>
    <col min="28" max="28" width="10.5703125" style="1" customWidth="1"/>
    <col min="29" max="29" width="16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72" t="s">
        <v>20</v>
      </c>
      <c r="B1" s="73"/>
      <c r="C1" s="73"/>
      <c r="D1" s="73"/>
      <c r="E1" s="74"/>
      <c r="F1" s="74"/>
      <c r="G1" s="74"/>
      <c r="M1" s="10" t="s">
        <v>4</v>
      </c>
      <c r="AB1" s="134" t="s">
        <v>63</v>
      </c>
      <c r="AC1" s="134"/>
    </row>
    <row r="2" spans="1:34" ht="15.75" x14ac:dyDescent="0.25">
      <c r="A2" s="72" t="s">
        <v>48</v>
      </c>
      <c r="B2" s="73"/>
      <c r="C2" s="75"/>
      <c r="D2" s="73"/>
      <c r="E2" s="74"/>
      <c r="F2" s="73"/>
      <c r="G2" s="73"/>
      <c r="H2" s="2"/>
      <c r="I2" s="2"/>
      <c r="J2" s="2"/>
      <c r="K2" s="127" t="s">
        <v>58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1"/>
    </row>
    <row r="3" spans="1:34" ht="15.75" customHeight="1" x14ac:dyDescent="0.25">
      <c r="A3" s="138" t="s">
        <v>62</v>
      </c>
      <c r="B3" s="139"/>
      <c r="C3" s="140"/>
      <c r="D3" s="139"/>
      <c r="E3" s="141"/>
      <c r="F3" s="139"/>
      <c r="G3" s="139"/>
      <c r="H3" s="2"/>
      <c r="I3" s="2"/>
      <c r="J3" s="108" t="s">
        <v>57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34" ht="13.5" customHeight="1" x14ac:dyDescent="0.25">
      <c r="A4" s="142" t="s">
        <v>21</v>
      </c>
      <c r="B4" s="141"/>
      <c r="C4" s="143"/>
      <c r="D4" s="141"/>
      <c r="E4" s="141"/>
      <c r="F4" s="141"/>
      <c r="G4" s="141"/>
      <c r="H4" s="127" t="s">
        <v>53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1"/>
    </row>
    <row r="5" spans="1:34" ht="15.75" x14ac:dyDescent="0.25">
      <c r="A5" s="142" t="s">
        <v>66</v>
      </c>
      <c r="B5" s="141"/>
      <c r="C5" s="141"/>
      <c r="D5" s="141"/>
      <c r="E5" s="141"/>
      <c r="F5" s="141"/>
      <c r="G5" s="141"/>
      <c r="H5" s="64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11"/>
    </row>
    <row r="6" spans="1:34" ht="15.75" x14ac:dyDescent="0.25">
      <c r="A6" s="77"/>
      <c r="B6" s="10"/>
      <c r="C6" s="10"/>
      <c r="D6" s="10"/>
      <c r="E6" s="10"/>
      <c r="F6" s="76"/>
      <c r="G6" s="76"/>
      <c r="H6" s="108" t="s">
        <v>52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34" ht="15.75" customHeight="1" x14ac:dyDescent="0.25">
      <c r="A7" s="137"/>
      <c r="B7" s="137"/>
      <c r="C7" s="137"/>
      <c r="D7" s="137"/>
      <c r="E7" s="137"/>
      <c r="F7" s="137"/>
      <c r="G7" s="137"/>
      <c r="H7" s="108" t="s">
        <v>64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3"/>
    </row>
    <row r="8" spans="1:34" ht="18" customHeight="1" thickBot="1" x14ac:dyDescent="0.3">
      <c r="K8" s="103" t="s">
        <v>54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34" ht="26.25" customHeight="1" thickBot="1" x14ac:dyDescent="0.3">
      <c r="A9" s="78" t="s">
        <v>0</v>
      </c>
      <c r="B9" s="87" t="s">
        <v>1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87" t="s">
        <v>30</v>
      </c>
      <c r="O9" s="93"/>
      <c r="P9" s="93"/>
      <c r="Q9" s="93"/>
      <c r="R9" s="93"/>
      <c r="S9" s="93"/>
      <c r="T9" s="93"/>
      <c r="U9" s="93"/>
      <c r="V9" s="93"/>
      <c r="W9" s="94"/>
      <c r="X9" s="95" t="s">
        <v>25</v>
      </c>
      <c r="Y9" s="97" t="s">
        <v>2</v>
      </c>
      <c r="Z9" s="99" t="s">
        <v>17</v>
      </c>
      <c r="AA9" s="99" t="s">
        <v>18</v>
      </c>
      <c r="AB9" s="106" t="s">
        <v>19</v>
      </c>
      <c r="AC9" s="78" t="s">
        <v>16</v>
      </c>
    </row>
    <row r="10" spans="1:34" ht="16.5" customHeight="1" thickBot="1" x14ac:dyDescent="0.3">
      <c r="A10" s="10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80" t="s">
        <v>26</v>
      </c>
      <c r="O10" s="15" t="s">
        <v>28</v>
      </c>
      <c r="P10" s="15"/>
      <c r="Q10" s="15"/>
      <c r="R10" s="15"/>
      <c r="S10" s="15"/>
      <c r="T10" s="15"/>
      <c r="U10" s="15"/>
      <c r="V10" s="15" t="s">
        <v>29</v>
      </c>
      <c r="W10" s="16"/>
      <c r="X10" s="96"/>
      <c r="Y10" s="98"/>
      <c r="Z10" s="100"/>
      <c r="AA10" s="100"/>
      <c r="AB10" s="107"/>
      <c r="AC10" s="79"/>
    </row>
    <row r="11" spans="1:34" ht="15" customHeight="1" x14ac:dyDescent="0.25">
      <c r="A11" s="109"/>
      <c r="B11" s="83" t="s">
        <v>33</v>
      </c>
      <c r="C11" s="85" t="s">
        <v>34</v>
      </c>
      <c r="D11" s="85" t="s">
        <v>35</v>
      </c>
      <c r="E11" s="85" t="s">
        <v>40</v>
      </c>
      <c r="F11" s="85" t="s">
        <v>41</v>
      </c>
      <c r="G11" s="85" t="s">
        <v>38</v>
      </c>
      <c r="H11" s="85" t="s">
        <v>42</v>
      </c>
      <c r="I11" s="85" t="s">
        <v>39</v>
      </c>
      <c r="J11" s="85" t="s">
        <v>37</v>
      </c>
      <c r="K11" s="85" t="s">
        <v>36</v>
      </c>
      <c r="L11" s="85" t="s">
        <v>43</v>
      </c>
      <c r="M11" s="128" t="s">
        <v>44</v>
      </c>
      <c r="N11" s="81"/>
      <c r="O11" s="132" t="s">
        <v>31</v>
      </c>
      <c r="P11" s="104" t="s">
        <v>10</v>
      </c>
      <c r="Q11" s="106" t="s">
        <v>11</v>
      </c>
      <c r="R11" s="83" t="s">
        <v>32</v>
      </c>
      <c r="S11" s="85" t="s">
        <v>12</v>
      </c>
      <c r="T11" s="128" t="s">
        <v>13</v>
      </c>
      <c r="U11" s="130" t="s">
        <v>27</v>
      </c>
      <c r="V11" s="85" t="s">
        <v>14</v>
      </c>
      <c r="W11" s="128" t="s">
        <v>15</v>
      </c>
      <c r="X11" s="96"/>
      <c r="Y11" s="98"/>
      <c r="Z11" s="100"/>
      <c r="AA11" s="100"/>
      <c r="AB11" s="107"/>
      <c r="AC11" s="79"/>
    </row>
    <row r="12" spans="1:34" ht="92.25" customHeight="1" x14ac:dyDescent="0.25">
      <c r="A12" s="109"/>
      <c r="B12" s="84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129"/>
      <c r="N12" s="82"/>
      <c r="O12" s="133"/>
      <c r="P12" s="105"/>
      <c r="Q12" s="107"/>
      <c r="R12" s="84"/>
      <c r="S12" s="86"/>
      <c r="T12" s="129"/>
      <c r="U12" s="131"/>
      <c r="V12" s="86"/>
      <c r="W12" s="129"/>
      <c r="X12" s="96"/>
      <c r="Y12" s="98"/>
      <c r="Z12" s="100"/>
      <c r="AA12" s="100"/>
      <c r="AB12" s="107"/>
      <c r="AC12" s="79"/>
    </row>
    <row r="13" spans="1:34" ht="17.25" x14ac:dyDescent="0.3">
      <c r="A13" s="17">
        <v>1</v>
      </c>
      <c r="B13" s="25">
        <v>95.020899999999997</v>
      </c>
      <c r="C13" s="26">
        <v>2.7035</v>
      </c>
      <c r="D13" s="25">
        <v>0.85829999999999995</v>
      </c>
      <c r="E13" s="25">
        <v>0.13159999999999999</v>
      </c>
      <c r="F13" s="25">
        <v>0.14799999999999999</v>
      </c>
      <c r="G13" s="25">
        <v>1.9E-3</v>
      </c>
      <c r="H13" s="25">
        <v>3.3000000000000002E-2</v>
      </c>
      <c r="I13" s="25">
        <v>2.58E-2</v>
      </c>
      <c r="J13" s="25">
        <v>3.6600000000000001E-2</v>
      </c>
      <c r="K13" s="25">
        <v>8.0000000000000002E-3</v>
      </c>
      <c r="L13" s="25">
        <v>0.80920000000000003</v>
      </c>
      <c r="M13" s="27">
        <v>0.22309999999999999</v>
      </c>
      <c r="N13" s="28">
        <v>0.70820000000000005</v>
      </c>
      <c r="O13" s="29"/>
      <c r="P13" s="30">
        <v>34.56</v>
      </c>
      <c r="Q13" s="32">
        <f t="shared" ref="Q13:Q42" si="0">P13/3.6</f>
        <v>9.6</v>
      </c>
      <c r="R13" s="65"/>
      <c r="S13" s="31">
        <v>38.29</v>
      </c>
      <c r="T13" s="32">
        <f t="shared" ref="T13:T42" si="1">S13/3.6</f>
        <v>10.636111111111111</v>
      </c>
      <c r="U13" s="33"/>
      <c r="V13" s="30">
        <v>49.94</v>
      </c>
      <c r="W13" s="32">
        <f t="shared" ref="W13:W42" si="2">V13/3.6</f>
        <v>13.872222222222222</v>
      </c>
      <c r="X13" s="34">
        <v>-20.9</v>
      </c>
      <c r="Y13" s="35">
        <v>-17.899999999999999</v>
      </c>
      <c r="Z13" s="36"/>
      <c r="AA13" s="36"/>
      <c r="AB13" s="37"/>
      <c r="AC13" s="38">
        <v>7404.4325600000002</v>
      </c>
      <c r="AD13" s="12">
        <f t="shared" ref="AD13:AD42" si="3">SUM(B13:M13)+$K$43+$N$43</f>
        <v>99.999900000000025</v>
      </c>
      <c r="AE13" s="13" t="str">
        <f>IF(AD13=100,"ОК"," ")</f>
        <v xml:space="preserve"> </v>
      </c>
      <c r="AF13" s="8"/>
      <c r="AG13" s="8"/>
      <c r="AH13" s="8"/>
    </row>
    <row r="14" spans="1:34" ht="17.25" x14ac:dyDescent="0.3">
      <c r="A14" s="17">
        <v>2</v>
      </c>
      <c r="B14" s="25">
        <v>94.944100000000006</v>
      </c>
      <c r="C14" s="25">
        <v>2.7252999999999998</v>
      </c>
      <c r="D14" s="25">
        <v>0.87350000000000005</v>
      </c>
      <c r="E14" s="25">
        <v>0.13450000000000001</v>
      </c>
      <c r="F14" s="25">
        <v>0.15090000000000001</v>
      </c>
      <c r="G14" s="25">
        <v>1.9E-3</v>
      </c>
      <c r="H14" s="25">
        <v>3.4700000000000002E-2</v>
      </c>
      <c r="I14" s="25">
        <v>2.7199999999999998E-2</v>
      </c>
      <c r="J14" s="25">
        <v>3.8800000000000001E-2</v>
      </c>
      <c r="K14" s="25">
        <v>8.3999999999999995E-3</v>
      </c>
      <c r="L14" s="25">
        <v>0.83430000000000004</v>
      </c>
      <c r="M14" s="27">
        <v>0.22650000000000001</v>
      </c>
      <c r="N14" s="28">
        <v>0.70899999999999996</v>
      </c>
      <c r="O14" s="39"/>
      <c r="P14" s="30">
        <v>34.575699999999998</v>
      </c>
      <c r="Q14" s="32">
        <f t="shared" si="0"/>
        <v>9.6043611111111105</v>
      </c>
      <c r="R14" s="66"/>
      <c r="S14" s="31">
        <v>38.309699999999999</v>
      </c>
      <c r="T14" s="32">
        <f t="shared" si="1"/>
        <v>10.641583333333333</v>
      </c>
      <c r="U14" s="40"/>
      <c r="V14" s="30">
        <v>49.933700000000002</v>
      </c>
      <c r="W14" s="32">
        <f t="shared" si="2"/>
        <v>13.870472222222222</v>
      </c>
      <c r="X14" s="41">
        <v>-20.399999999999999</v>
      </c>
      <c r="Y14" s="42">
        <v>-18.100000000000001</v>
      </c>
      <c r="Z14" s="36"/>
      <c r="AA14" s="36"/>
      <c r="AB14" s="37"/>
      <c r="AC14" s="38">
        <v>7690.4605499999998</v>
      </c>
      <c r="AD14" s="12">
        <f t="shared" si="3"/>
        <v>100.0001</v>
      </c>
      <c r="AE14" s="13" t="str">
        <f>IF(AD14=100,"ОК"," ")</f>
        <v xml:space="preserve"> </v>
      </c>
      <c r="AF14" s="8"/>
      <c r="AG14" s="8"/>
      <c r="AH14" s="8"/>
    </row>
    <row r="15" spans="1:34" ht="16.5" x14ac:dyDescent="0.25">
      <c r="A15" s="17">
        <v>3</v>
      </c>
      <c r="B15" s="26">
        <v>94.957300000000004</v>
      </c>
      <c r="C15" s="26">
        <v>2.7391999999999999</v>
      </c>
      <c r="D15" s="25">
        <v>0.87619999999999998</v>
      </c>
      <c r="E15" s="25">
        <v>0.1353</v>
      </c>
      <c r="F15" s="25">
        <v>0.1515</v>
      </c>
      <c r="G15" s="25">
        <v>1.1999999999999999E-3</v>
      </c>
      <c r="H15" s="25">
        <v>3.4700000000000002E-2</v>
      </c>
      <c r="I15" s="25">
        <v>2.75E-2</v>
      </c>
      <c r="J15" s="25">
        <v>3.4500000000000003E-2</v>
      </c>
      <c r="K15" s="25">
        <v>8.0000000000000002E-3</v>
      </c>
      <c r="L15" s="25">
        <v>0.81069999999999998</v>
      </c>
      <c r="M15" s="27">
        <v>0.22389999999999999</v>
      </c>
      <c r="N15" s="28">
        <v>0.70879999999999999</v>
      </c>
      <c r="O15" s="39"/>
      <c r="P15" s="30">
        <v>34.58</v>
      </c>
      <c r="Q15" s="32">
        <f t="shared" si="0"/>
        <v>9.6055555555555543</v>
      </c>
      <c r="R15" s="67"/>
      <c r="S15" s="31">
        <v>38.32</v>
      </c>
      <c r="T15" s="32">
        <f t="shared" si="1"/>
        <v>10.644444444444444</v>
      </c>
      <c r="U15" s="40"/>
      <c r="V15" s="30">
        <v>49.95</v>
      </c>
      <c r="W15" s="32">
        <f t="shared" si="2"/>
        <v>13.875</v>
      </c>
      <c r="X15" s="41">
        <v>-21.3</v>
      </c>
      <c r="Y15" s="42">
        <v>-18.399999999999999</v>
      </c>
      <c r="Z15" s="36"/>
      <c r="AA15" s="36"/>
      <c r="AB15" s="37"/>
      <c r="AC15" s="38">
        <v>7214.6534300000003</v>
      </c>
      <c r="AD15" s="12">
        <f t="shared" si="3"/>
        <v>99.999999999999986</v>
      </c>
      <c r="AE15" s="13" t="str">
        <f>IF(AD15=100,"ОК"," ")</f>
        <v>ОК</v>
      </c>
      <c r="AF15" s="8"/>
      <c r="AG15" s="8"/>
      <c r="AH15" s="8"/>
    </row>
    <row r="16" spans="1:34" ht="16.5" x14ac:dyDescent="0.25">
      <c r="A16" s="17">
        <v>4</v>
      </c>
      <c r="B16" s="43">
        <v>95.056799999999996</v>
      </c>
      <c r="C16" s="43">
        <v>2.6797</v>
      </c>
      <c r="D16" s="43">
        <v>0.84919999999999995</v>
      </c>
      <c r="E16" s="43">
        <v>0.13469999999999999</v>
      </c>
      <c r="F16" s="43">
        <v>0.14929999999999999</v>
      </c>
      <c r="G16" s="43">
        <v>1.6000000000000001E-3</v>
      </c>
      <c r="H16" s="43">
        <v>3.1800000000000002E-2</v>
      </c>
      <c r="I16" s="43">
        <v>2.4299999999999999E-2</v>
      </c>
      <c r="J16" s="43">
        <v>3.7199999999999997E-2</v>
      </c>
      <c r="K16" s="43">
        <v>8.2000000000000007E-3</v>
      </c>
      <c r="L16" s="43">
        <v>0.80469999999999997</v>
      </c>
      <c r="M16" s="44">
        <v>0.2225</v>
      </c>
      <c r="N16" s="45">
        <v>0.70799999999999996</v>
      </c>
      <c r="O16" s="39"/>
      <c r="P16" s="31">
        <v>34.549999999999997</v>
      </c>
      <c r="Q16" s="32">
        <f t="shared" si="0"/>
        <v>9.5972222222222214</v>
      </c>
      <c r="R16" s="67"/>
      <c r="S16" s="31">
        <v>38.29</v>
      </c>
      <c r="T16" s="32">
        <f t="shared" si="1"/>
        <v>10.636111111111111</v>
      </c>
      <c r="U16" s="40"/>
      <c r="V16" s="31">
        <v>49.94</v>
      </c>
      <c r="W16" s="32">
        <f t="shared" si="2"/>
        <v>13.872222222222222</v>
      </c>
      <c r="X16" s="46">
        <v>-21.5</v>
      </c>
      <c r="Y16" s="42">
        <v>-18.5</v>
      </c>
      <c r="Z16" s="36"/>
      <c r="AA16" s="36"/>
      <c r="AB16" s="37"/>
      <c r="AC16" s="38">
        <v>7699.2710200000001</v>
      </c>
      <c r="AD16" s="12">
        <f t="shared" si="3"/>
        <v>99.999999999999972</v>
      </c>
      <c r="AE16" s="13" t="str">
        <f t="shared" ref="AE16:AE42" si="4">IF(AD16=100,"ОК"," ")</f>
        <v>ОК</v>
      </c>
      <c r="AF16" s="8"/>
      <c r="AG16" s="8"/>
      <c r="AH16" s="8"/>
    </row>
    <row r="17" spans="1:34" ht="16.5" x14ac:dyDescent="0.25">
      <c r="A17" s="17">
        <v>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5"/>
      <c r="O17" s="39"/>
      <c r="P17" s="47">
        <v>34.549999999999997</v>
      </c>
      <c r="Q17" s="48">
        <f t="shared" si="0"/>
        <v>9.5972222222222214</v>
      </c>
      <c r="R17" s="68"/>
      <c r="S17" s="47">
        <v>38.29</v>
      </c>
      <c r="T17" s="48">
        <f t="shared" si="1"/>
        <v>10.636111111111111</v>
      </c>
      <c r="U17" s="49"/>
      <c r="V17" s="47">
        <v>49.94</v>
      </c>
      <c r="W17" s="50">
        <f t="shared" si="2"/>
        <v>13.872222222222222</v>
      </c>
      <c r="X17" s="46"/>
      <c r="Y17" s="46"/>
      <c r="Z17" s="36"/>
      <c r="AA17" s="36"/>
      <c r="AB17" s="37"/>
      <c r="AC17" s="38">
        <v>6956.8133500000004</v>
      </c>
      <c r="AD17" s="12">
        <f t="shared" si="3"/>
        <v>0</v>
      </c>
      <c r="AE17" s="13" t="str">
        <f t="shared" si="4"/>
        <v xml:space="preserve"> </v>
      </c>
      <c r="AF17" s="8"/>
      <c r="AG17" s="8"/>
      <c r="AH17" s="8"/>
    </row>
    <row r="18" spans="1:34" ht="16.5" x14ac:dyDescent="0.25">
      <c r="A18" s="17">
        <v>6</v>
      </c>
      <c r="B18" s="6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5"/>
      <c r="O18" s="39"/>
      <c r="P18" s="47">
        <v>34.549999999999997</v>
      </c>
      <c r="Q18" s="48">
        <f t="shared" si="0"/>
        <v>9.5972222222222214</v>
      </c>
      <c r="R18" s="68"/>
      <c r="S18" s="47">
        <v>38.29</v>
      </c>
      <c r="T18" s="48">
        <f t="shared" si="1"/>
        <v>10.636111111111111</v>
      </c>
      <c r="U18" s="49"/>
      <c r="V18" s="47">
        <v>49.94</v>
      </c>
      <c r="W18" s="50">
        <f t="shared" si="2"/>
        <v>13.872222222222222</v>
      </c>
      <c r="X18" s="42"/>
      <c r="Y18" s="42"/>
      <c r="Z18" s="36"/>
      <c r="AA18" s="36"/>
      <c r="AB18" s="37"/>
      <c r="AC18" s="38">
        <v>6895.29054</v>
      </c>
      <c r="AD18" s="12">
        <f t="shared" si="3"/>
        <v>0</v>
      </c>
      <c r="AE18" s="13" t="str">
        <f t="shared" si="4"/>
        <v xml:space="preserve"> </v>
      </c>
      <c r="AF18" s="8"/>
      <c r="AG18" s="8"/>
      <c r="AH18" s="8"/>
    </row>
    <row r="19" spans="1:34" ht="16.5" x14ac:dyDescent="0.25">
      <c r="A19" s="17">
        <v>7</v>
      </c>
      <c r="B19" s="43">
        <v>95.126000000000005</v>
      </c>
      <c r="C19" s="43">
        <v>2.6413000000000002</v>
      </c>
      <c r="D19" s="43">
        <v>0.83950000000000002</v>
      </c>
      <c r="E19" s="43">
        <v>0.1273</v>
      </c>
      <c r="F19" s="43">
        <v>0.14330000000000001</v>
      </c>
      <c r="G19" s="43">
        <v>1E-3</v>
      </c>
      <c r="H19" s="43">
        <v>3.2399999999999998E-2</v>
      </c>
      <c r="I19" s="43">
        <v>2.6200000000000001E-2</v>
      </c>
      <c r="J19" s="43">
        <v>3.0300000000000001E-2</v>
      </c>
      <c r="K19" s="43">
        <v>8.3000000000000001E-3</v>
      </c>
      <c r="L19" s="43">
        <v>0.80600000000000005</v>
      </c>
      <c r="M19" s="44">
        <v>0.21829999999999999</v>
      </c>
      <c r="N19" s="45">
        <v>0.70720000000000005</v>
      </c>
      <c r="O19" s="39"/>
      <c r="P19" s="31">
        <v>34.520000000000003</v>
      </c>
      <c r="Q19" s="32">
        <f t="shared" si="0"/>
        <v>9.5888888888888903</v>
      </c>
      <c r="R19" s="67"/>
      <c r="S19" s="31">
        <v>38.25</v>
      </c>
      <c r="T19" s="32">
        <f t="shared" si="1"/>
        <v>10.625</v>
      </c>
      <c r="U19" s="40"/>
      <c r="V19" s="31">
        <v>49.92</v>
      </c>
      <c r="W19" s="32">
        <f t="shared" si="2"/>
        <v>13.866666666666667</v>
      </c>
      <c r="X19" s="42">
        <v>-17.8</v>
      </c>
      <c r="Y19" s="42">
        <v>-7.7</v>
      </c>
      <c r="Z19" s="36"/>
      <c r="AA19" s="36"/>
      <c r="AB19" s="37" t="s">
        <v>55</v>
      </c>
      <c r="AC19" s="38">
        <v>5337.9042799999997</v>
      </c>
      <c r="AD19" s="12">
        <f t="shared" si="3"/>
        <v>99.999900000000011</v>
      </c>
      <c r="AE19" s="13" t="str">
        <f t="shared" si="4"/>
        <v xml:space="preserve"> </v>
      </c>
      <c r="AF19" s="8"/>
      <c r="AG19" s="8"/>
      <c r="AH19" s="8"/>
    </row>
    <row r="20" spans="1:34" ht="16.5" x14ac:dyDescent="0.25">
      <c r="A20" s="17">
        <v>8</v>
      </c>
      <c r="B20" s="43">
        <v>95.034400000000005</v>
      </c>
      <c r="C20" s="43">
        <v>2.6911999999999998</v>
      </c>
      <c r="D20" s="43">
        <v>0.85840000000000005</v>
      </c>
      <c r="E20" s="43">
        <v>0.13070000000000001</v>
      </c>
      <c r="F20" s="43">
        <v>0.14729999999999999</v>
      </c>
      <c r="G20" s="43">
        <v>8.9999999999999998E-4</v>
      </c>
      <c r="H20" s="43">
        <v>3.3799999999999997E-2</v>
      </c>
      <c r="I20" s="43">
        <v>2.7400000000000001E-2</v>
      </c>
      <c r="J20" s="43">
        <v>3.1099999999999999E-2</v>
      </c>
      <c r="K20" s="43">
        <v>8.0000000000000002E-3</v>
      </c>
      <c r="L20" s="43">
        <v>0.81330000000000002</v>
      </c>
      <c r="M20" s="44">
        <v>0.2235</v>
      </c>
      <c r="N20" s="45">
        <v>0.70799999999999996</v>
      </c>
      <c r="O20" s="39"/>
      <c r="P20" s="31">
        <v>34.549999999999997</v>
      </c>
      <c r="Q20" s="32">
        <f t="shared" si="0"/>
        <v>9.5972222222222214</v>
      </c>
      <c r="R20" s="67"/>
      <c r="S20" s="31">
        <v>38.28</v>
      </c>
      <c r="T20" s="32">
        <f t="shared" si="1"/>
        <v>10.633333333333333</v>
      </c>
      <c r="U20" s="40"/>
      <c r="V20" s="31">
        <v>49.93</v>
      </c>
      <c r="W20" s="32">
        <f t="shared" si="2"/>
        <v>13.869444444444444</v>
      </c>
      <c r="X20" s="42">
        <v>-18.8</v>
      </c>
      <c r="Y20" s="42">
        <v>-9.3000000000000007</v>
      </c>
      <c r="Z20" s="36"/>
      <c r="AA20" s="36"/>
      <c r="AB20" s="37"/>
      <c r="AC20" s="38">
        <v>5300.42317</v>
      </c>
      <c r="AD20" s="12">
        <f t="shared" si="3"/>
        <v>100</v>
      </c>
      <c r="AE20" s="13" t="str">
        <f t="shared" si="4"/>
        <v>ОК</v>
      </c>
      <c r="AF20" s="8"/>
      <c r="AG20" s="8"/>
      <c r="AH20" s="8"/>
    </row>
    <row r="21" spans="1:34" ht="16.5" x14ac:dyDescent="0.25">
      <c r="A21" s="17">
        <v>9</v>
      </c>
      <c r="B21" s="43">
        <v>95.215500000000006</v>
      </c>
      <c r="C21" s="43">
        <v>2.6147999999999998</v>
      </c>
      <c r="D21" s="43">
        <v>0.82930000000000004</v>
      </c>
      <c r="E21" s="43">
        <v>0.12809999999999999</v>
      </c>
      <c r="F21" s="43">
        <v>0.1389</v>
      </c>
      <c r="G21" s="43">
        <v>1.1000000000000001E-3</v>
      </c>
      <c r="H21" s="43">
        <v>3.0599999999999999E-2</v>
      </c>
      <c r="I21" s="43">
        <v>2.4299999999999999E-2</v>
      </c>
      <c r="J21" s="43">
        <v>3.0700000000000002E-2</v>
      </c>
      <c r="K21" s="43">
        <v>7.6E-3</v>
      </c>
      <c r="L21" s="43">
        <v>0.76449999999999996</v>
      </c>
      <c r="M21" s="44">
        <v>0.2147</v>
      </c>
      <c r="N21" s="45">
        <v>0.70660000000000001</v>
      </c>
      <c r="O21" s="39"/>
      <c r="P21" s="31">
        <v>34.520000000000003</v>
      </c>
      <c r="Q21" s="32">
        <f t="shared" si="0"/>
        <v>9.5888888888888903</v>
      </c>
      <c r="R21" s="67"/>
      <c r="S21" s="31">
        <v>38.25</v>
      </c>
      <c r="T21" s="32">
        <f t="shared" si="1"/>
        <v>10.625</v>
      </c>
      <c r="U21" s="40"/>
      <c r="V21" s="31">
        <v>49.94</v>
      </c>
      <c r="W21" s="32">
        <f t="shared" si="2"/>
        <v>13.872222222222222</v>
      </c>
      <c r="X21" s="46">
        <v>-20.6</v>
      </c>
      <c r="Y21" s="42">
        <v>-11.6</v>
      </c>
      <c r="Z21" s="36" t="s">
        <v>56</v>
      </c>
      <c r="AA21" s="36">
        <v>2.9</v>
      </c>
      <c r="AB21" s="37"/>
      <c r="AC21" s="38">
        <v>5221.2203300000001</v>
      </c>
      <c r="AD21" s="12">
        <f t="shared" si="3"/>
        <v>100.0001</v>
      </c>
      <c r="AE21" s="13" t="str">
        <f t="shared" si="4"/>
        <v xml:space="preserve"> </v>
      </c>
      <c r="AF21" s="8"/>
      <c r="AG21" s="8"/>
      <c r="AH21" s="8"/>
    </row>
    <row r="22" spans="1:34" ht="16.5" x14ac:dyDescent="0.25">
      <c r="A22" s="17">
        <v>10</v>
      </c>
      <c r="B22" s="43">
        <v>95.646500000000003</v>
      </c>
      <c r="C22" s="43">
        <v>2.3929999999999998</v>
      </c>
      <c r="D22" s="43">
        <v>0.75429999999999997</v>
      </c>
      <c r="E22" s="43">
        <v>0.1169</v>
      </c>
      <c r="F22" s="43">
        <v>0.1216</v>
      </c>
      <c r="G22" s="43">
        <v>8.0000000000000004E-4</v>
      </c>
      <c r="H22" s="43">
        <v>2.53E-2</v>
      </c>
      <c r="I22" s="43">
        <v>1.9699999999999999E-2</v>
      </c>
      <c r="J22" s="43">
        <v>1.7100000000000001E-2</v>
      </c>
      <c r="K22" s="43">
        <v>8.2000000000000007E-3</v>
      </c>
      <c r="L22" s="43">
        <v>0.70050000000000001</v>
      </c>
      <c r="M22" s="44">
        <v>0.1961</v>
      </c>
      <c r="N22" s="45">
        <v>0.70269999999999999</v>
      </c>
      <c r="O22" s="39"/>
      <c r="P22" s="31">
        <v>34.4</v>
      </c>
      <c r="Q22" s="32">
        <f t="shared" si="0"/>
        <v>9.5555555555555554</v>
      </c>
      <c r="R22" s="67"/>
      <c r="S22" s="31">
        <v>38.119999999999997</v>
      </c>
      <c r="T22" s="32">
        <f t="shared" si="1"/>
        <v>10.588888888888889</v>
      </c>
      <c r="U22" s="40"/>
      <c r="V22" s="31">
        <v>49.91</v>
      </c>
      <c r="W22" s="32">
        <f t="shared" si="2"/>
        <v>13.863888888888887</v>
      </c>
      <c r="X22" s="46">
        <v>-20.399999999999999</v>
      </c>
      <c r="Y22" s="46">
        <v>-12</v>
      </c>
      <c r="Z22" s="36"/>
      <c r="AA22" s="36"/>
      <c r="AB22" s="37"/>
      <c r="AC22" s="38">
        <v>5400.96209</v>
      </c>
      <c r="AD22" s="12">
        <f t="shared" si="3"/>
        <v>100.00000000000001</v>
      </c>
      <c r="AE22" s="13" t="str">
        <f t="shared" si="4"/>
        <v>ОК</v>
      </c>
      <c r="AF22" s="8"/>
      <c r="AG22" s="8"/>
      <c r="AH22" s="8"/>
    </row>
    <row r="23" spans="1:34" ht="16.5" x14ac:dyDescent="0.25">
      <c r="A23" s="17">
        <v>11</v>
      </c>
      <c r="B23" s="43">
        <v>95.806399999999996</v>
      </c>
      <c r="C23" s="43">
        <v>2.3365</v>
      </c>
      <c r="D23" s="43">
        <v>0.7319</v>
      </c>
      <c r="E23" s="43">
        <v>0.1158</v>
      </c>
      <c r="F23" s="43">
        <v>0.1143</v>
      </c>
      <c r="G23" s="43">
        <v>8.9999999999999998E-4</v>
      </c>
      <c r="H23" s="43">
        <v>2.2599999999999999E-2</v>
      </c>
      <c r="I23" s="43">
        <v>1.7100000000000001E-2</v>
      </c>
      <c r="J23" s="43">
        <v>1.3899999999999999E-2</v>
      </c>
      <c r="K23" s="43">
        <v>8.0999999999999996E-3</v>
      </c>
      <c r="L23" s="43">
        <v>0.66049999999999998</v>
      </c>
      <c r="M23" s="44">
        <v>0.17199999999999999</v>
      </c>
      <c r="N23" s="45">
        <v>0.70130000000000003</v>
      </c>
      <c r="O23" s="39"/>
      <c r="P23" s="31">
        <v>34.380000000000003</v>
      </c>
      <c r="Q23" s="32">
        <f t="shared" si="0"/>
        <v>9.5500000000000007</v>
      </c>
      <c r="R23" s="67"/>
      <c r="S23" s="31">
        <v>38.1</v>
      </c>
      <c r="T23" s="32">
        <f t="shared" si="1"/>
        <v>10.583333333333334</v>
      </c>
      <c r="U23" s="40"/>
      <c r="V23" s="31">
        <v>49.93</v>
      </c>
      <c r="W23" s="32">
        <f t="shared" si="2"/>
        <v>13.869444444444444</v>
      </c>
      <c r="X23" s="42">
        <v>-19.8</v>
      </c>
      <c r="Y23" s="46">
        <v>-11.5</v>
      </c>
      <c r="Z23" s="36"/>
      <c r="AA23" s="36"/>
      <c r="AB23" s="37"/>
      <c r="AC23" s="38">
        <v>6452.0075100000004</v>
      </c>
      <c r="AD23" s="12">
        <f t="shared" si="3"/>
        <v>99.999999999999986</v>
      </c>
      <c r="AE23" s="13" t="str">
        <f t="shared" si="4"/>
        <v>ОК</v>
      </c>
      <c r="AF23" s="8"/>
      <c r="AG23" s="8"/>
      <c r="AH23" s="8"/>
    </row>
    <row r="24" spans="1:34" ht="16.5" x14ac:dyDescent="0.25">
      <c r="A24" s="17">
        <v>12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5"/>
      <c r="O24" s="39"/>
      <c r="P24" s="51">
        <v>34.380000000000003</v>
      </c>
      <c r="Q24" s="50">
        <f t="shared" si="0"/>
        <v>9.5500000000000007</v>
      </c>
      <c r="R24" s="69"/>
      <c r="S24" s="51">
        <v>38.1</v>
      </c>
      <c r="T24" s="50">
        <f t="shared" si="1"/>
        <v>10.583333333333334</v>
      </c>
      <c r="U24" s="52"/>
      <c r="V24" s="51">
        <v>49.93</v>
      </c>
      <c r="W24" s="48">
        <f t="shared" si="2"/>
        <v>13.869444444444444</v>
      </c>
      <c r="X24" s="46"/>
      <c r="Y24" s="42"/>
      <c r="Z24" s="36"/>
      <c r="AA24" s="36"/>
      <c r="AB24" s="37"/>
      <c r="AC24" s="38">
        <v>7397.0387700000001</v>
      </c>
      <c r="AD24" s="12">
        <f t="shared" si="3"/>
        <v>0</v>
      </c>
      <c r="AE24" s="13" t="str">
        <f t="shared" si="4"/>
        <v xml:space="preserve"> </v>
      </c>
      <c r="AF24" s="8"/>
      <c r="AG24" s="8"/>
      <c r="AH24" s="8"/>
    </row>
    <row r="25" spans="1:34" ht="16.5" x14ac:dyDescent="0.25">
      <c r="A25" s="17">
        <v>13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5"/>
      <c r="O25" s="39"/>
      <c r="P25" s="51">
        <v>34.380000000000003</v>
      </c>
      <c r="Q25" s="50">
        <f t="shared" si="0"/>
        <v>9.5500000000000007</v>
      </c>
      <c r="R25" s="69"/>
      <c r="S25" s="51">
        <v>38.1</v>
      </c>
      <c r="T25" s="50">
        <f t="shared" si="1"/>
        <v>10.583333333333334</v>
      </c>
      <c r="U25" s="52"/>
      <c r="V25" s="51">
        <v>49.93</v>
      </c>
      <c r="W25" s="48">
        <f t="shared" si="2"/>
        <v>13.869444444444444</v>
      </c>
      <c r="X25" s="42"/>
      <c r="Y25" s="42"/>
      <c r="Z25" s="36"/>
      <c r="AA25" s="36"/>
      <c r="AB25" s="37"/>
      <c r="AC25" s="38">
        <v>6630.3591699999997</v>
      </c>
      <c r="AD25" s="12">
        <f t="shared" si="3"/>
        <v>0</v>
      </c>
      <c r="AE25" s="13" t="str">
        <f t="shared" si="4"/>
        <v xml:space="preserve"> </v>
      </c>
      <c r="AF25" s="8"/>
      <c r="AG25" s="8"/>
      <c r="AH25" s="8"/>
    </row>
    <row r="26" spans="1:34" ht="16.5" x14ac:dyDescent="0.25">
      <c r="A26" s="17">
        <v>14</v>
      </c>
      <c r="B26" s="43">
        <v>95.136300000000006</v>
      </c>
      <c r="C26" s="43">
        <v>2.6315</v>
      </c>
      <c r="D26" s="43">
        <v>0.8458</v>
      </c>
      <c r="E26" s="43">
        <v>0.12870000000000001</v>
      </c>
      <c r="F26" s="43">
        <v>0.14510000000000001</v>
      </c>
      <c r="G26" s="43">
        <v>1.5E-3</v>
      </c>
      <c r="H26" s="43">
        <v>3.1800000000000002E-2</v>
      </c>
      <c r="I26" s="43">
        <v>2.63E-2</v>
      </c>
      <c r="J26" s="43">
        <v>2.8400000000000002E-2</v>
      </c>
      <c r="K26" s="43">
        <v>1.03E-2</v>
      </c>
      <c r="L26" s="43">
        <v>0.79520000000000002</v>
      </c>
      <c r="M26" s="44">
        <v>0.21909999999999999</v>
      </c>
      <c r="N26" s="45">
        <v>0.70720000000000005</v>
      </c>
      <c r="O26" s="39"/>
      <c r="P26" s="31">
        <v>34.520000000000003</v>
      </c>
      <c r="Q26" s="32">
        <f t="shared" si="0"/>
        <v>9.5888888888888903</v>
      </c>
      <c r="R26" s="67"/>
      <c r="S26" s="31">
        <v>38.26</v>
      </c>
      <c r="T26" s="32">
        <f t="shared" si="1"/>
        <v>10.627777777777776</v>
      </c>
      <c r="U26" s="40"/>
      <c r="V26" s="31">
        <v>49.93</v>
      </c>
      <c r="W26" s="32">
        <f t="shared" si="2"/>
        <v>13.869444444444444</v>
      </c>
      <c r="X26" s="46">
        <v>-18.8</v>
      </c>
      <c r="Y26" s="46">
        <v>-10.7</v>
      </c>
      <c r="Z26" s="36"/>
      <c r="AA26" s="36"/>
      <c r="AB26" s="37"/>
      <c r="AC26" s="38">
        <v>7430.3355899999997</v>
      </c>
      <c r="AD26" s="12">
        <f t="shared" si="3"/>
        <v>100</v>
      </c>
      <c r="AE26" s="13" t="str">
        <f t="shared" si="4"/>
        <v>ОК</v>
      </c>
      <c r="AF26" s="8"/>
      <c r="AG26" s="8"/>
      <c r="AH26" s="8"/>
    </row>
    <row r="27" spans="1:34" ht="16.5" x14ac:dyDescent="0.25">
      <c r="A27" s="17">
        <v>15</v>
      </c>
      <c r="B27" s="43">
        <v>95.182000000000002</v>
      </c>
      <c r="C27" s="43">
        <v>2.6133000000000002</v>
      </c>
      <c r="D27" s="43">
        <v>0.84240000000000004</v>
      </c>
      <c r="E27" s="43">
        <v>0.12770000000000001</v>
      </c>
      <c r="F27" s="43">
        <v>0.14380000000000001</v>
      </c>
      <c r="G27" s="43">
        <v>8.9999999999999998E-4</v>
      </c>
      <c r="H27" s="43">
        <v>3.15E-2</v>
      </c>
      <c r="I27" s="43">
        <v>2.58E-2</v>
      </c>
      <c r="J27" s="43">
        <v>2.9000000000000001E-2</v>
      </c>
      <c r="K27" s="43">
        <v>8.3999999999999995E-3</v>
      </c>
      <c r="L27" s="43">
        <v>0.7782</v>
      </c>
      <c r="M27" s="44">
        <v>0.21690000000000001</v>
      </c>
      <c r="N27" s="45">
        <v>0.70689999999999997</v>
      </c>
      <c r="O27" s="39"/>
      <c r="P27" s="31">
        <v>34.520000000000003</v>
      </c>
      <c r="Q27" s="32">
        <f t="shared" si="0"/>
        <v>9.5888888888888903</v>
      </c>
      <c r="R27" s="67"/>
      <c r="S27" s="31">
        <v>38.25</v>
      </c>
      <c r="T27" s="32">
        <f t="shared" si="1"/>
        <v>10.625</v>
      </c>
      <c r="U27" s="40"/>
      <c r="V27" s="31">
        <v>49.93</v>
      </c>
      <c r="W27" s="32">
        <f t="shared" si="2"/>
        <v>13.869444444444444</v>
      </c>
      <c r="X27" s="42">
        <v>-19.100000000000001</v>
      </c>
      <c r="Y27" s="46">
        <v>-11</v>
      </c>
      <c r="Z27" s="36"/>
      <c r="AA27" s="36"/>
      <c r="AB27" s="37"/>
      <c r="AC27" s="38">
        <v>7672.2834000000003</v>
      </c>
      <c r="AD27" s="12">
        <f t="shared" si="3"/>
        <v>99.999899999999982</v>
      </c>
      <c r="AE27" s="13" t="str">
        <f t="shared" si="4"/>
        <v xml:space="preserve"> </v>
      </c>
      <c r="AF27" s="8"/>
      <c r="AG27" s="8"/>
      <c r="AH27" s="8"/>
    </row>
    <row r="28" spans="1:34" ht="16.5" x14ac:dyDescent="0.25">
      <c r="A28" s="17">
        <v>16</v>
      </c>
      <c r="B28" s="53">
        <v>95.018799999999999</v>
      </c>
      <c r="C28" s="53">
        <v>2.6741000000000001</v>
      </c>
      <c r="D28" s="53">
        <v>0.87090000000000001</v>
      </c>
      <c r="E28" s="53">
        <v>0.1318</v>
      </c>
      <c r="F28" s="53">
        <v>0.15429999999999999</v>
      </c>
      <c r="G28" s="53">
        <v>1.1000000000000001E-3</v>
      </c>
      <c r="H28" s="53">
        <v>3.5900000000000001E-2</v>
      </c>
      <c r="I28" s="53">
        <v>2.9899999999999999E-2</v>
      </c>
      <c r="J28" s="53">
        <v>3.5900000000000001E-2</v>
      </c>
      <c r="K28" s="53">
        <v>7.9000000000000008E-3</v>
      </c>
      <c r="L28" s="53">
        <v>0.8165</v>
      </c>
      <c r="M28" s="53">
        <v>0.223</v>
      </c>
      <c r="N28" s="54">
        <v>0.70850000000000002</v>
      </c>
      <c r="O28" s="39"/>
      <c r="P28" s="55">
        <v>34.57</v>
      </c>
      <c r="Q28" s="32">
        <f t="shared" si="0"/>
        <v>9.6027777777777779</v>
      </c>
      <c r="R28" s="67"/>
      <c r="S28" s="55">
        <v>38.299999999999997</v>
      </c>
      <c r="T28" s="32">
        <f t="shared" si="1"/>
        <v>10.638888888888888</v>
      </c>
      <c r="U28" s="40"/>
      <c r="V28" s="36">
        <v>49.94</v>
      </c>
      <c r="W28" s="32">
        <f t="shared" si="2"/>
        <v>13.872222222222222</v>
      </c>
      <c r="X28" s="40">
        <v>-19.399999999999999</v>
      </c>
      <c r="Y28" s="36">
        <v>-11.3</v>
      </c>
      <c r="Z28" s="36"/>
      <c r="AA28" s="36"/>
      <c r="AB28" s="37"/>
      <c r="AC28" s="38">
        <v>7986.7427600000001</v>
      </c>
      <c r="AD28" s="12">
        <f t="shared" si="3"/>
        <v>100.0001</v>
      </c>
      <c r="AE28" s="13" t="str">
        <f t="shared" si="4"/>
        <v xml:space="preserve"> </v>
      </c>
      <c r="AF28" s="8"/>
      <c r="AG28" s="8"/>
      <c r="AH28" s="8"/>
    </row>
    <row r="29" spans="1:34" ht="16.5" x14ac:dyDescent="0.25">
      <c r="A29" s="17">
        <v>17</v>
      </c>
      <c r="B29" s="53">
        <v>95.159700000000001</v>
      </c>
      <c r="C29" s="53">
        <v>2.6061000000000001</v>
      </c>
      <c r="D29" s="53">
        <v>0.83550000000000002</v>
      </c>
      <c r="E29" s="53">
        <v>0.128</v>
      </c>
      <c r="F29" s="53">
        <v>0.14399999999999999</v>
      </c>
      <c r="G29" s="53">
        <v>1E-3</v>
      </c>
      <c r="H29" s="53">
        <v>3.2399999999999998E-2</v>
      </c>
      <c r="I29" s="53">
        <v>2.63E-2</v>
      </c>
      <c r="J29" s="53">
        <v>3.1399999999999997E-2</v>
      </c>
      <c r="K29" s="53">
        <v>8.5000000000000006E-3</v>
      </c>
      <c r="L29" s="53">
        <v>0.81210000000000004</v>
      </c>
      <c r="M29" s="53">
        <v>0.21490000000000001</v>
      </c>
      <c r="N29" s="56">
        <v>0.70699999999999996</v>
      </c>
      <c r="O29" s="39"/>
      <c r="P29" s="55">
        <v>34.51</v>
      </c>
      <c r="Q29" s="32">
        <f t="shared" si="0"/>
        <v>9.5861111111111104</v>
      </c>
      <c r="R29" s="67"/>
      <c r="S29" s="55">
        <v>38.24</v>
      </c>
      <c r="T29" s="32">
        <f t="shared" si="1"/>
        <v>10.622222222222222</v>
      </c>
      <c r="U29" s="40"/>
      <c r="V29" s="36">
        <v>49.91</v>
      </c>
      <c r="W29" s="32">
        <f t="shared" si="2"/>
        <v>13.863888888888887</v>
      </c>
      <c r="X29" s="57">
        <v>-19</v>
      </c>
      <c r="Y29" s="36">
        <v>-10.9</v>
      </c>
      <c r="Z29" s="36">
        <v>0.1</v>
      </c>
      <c r="AA29" s="36">
        <v>3.3</v>
      </c>
      <c r="AB29" s="37"/>
      <c r="AC29" s="38">
        <v>8713.0935599999993</v>
      </c>
      <c r="AD29" s="12">
        <f t="shared" si="3"/>
        <v>99.999900000000011</v>
      </c>
      <c r="AE29" s="13" t="str">
        <f t="shared" si="4"/>
        <v xml:space="preserve"> </v>
      </c>
      <c r="AF29" s="8"/>
      <c r="AG29" s="8"/>
      <c r="AH29" s="8"/>
    </row>
    <row r="30" spans="1:34" ht="16.5" x14ac:dyDescent="0.25">
      <c r="A30" s="17">
        <v>18</v>
      </c>
      <c r="B30" s="53">
        <v>95.161799999999999</v>
      </c>
      <c r="C30" s="53">
        <v>2.6116000000000001</v>
      </c>
      <c r="D30" s="53">
        <v>0.83609999999999995</v>
      </c>
      <c r="E30" s="53">
        <v>0.12759999999999999</v>
      </c>
      <c r="F30" s="53">
        <v>0.14410000000000001</v>
      </c>
      <c r="G30" s="53">
        <v>1E-3</v>
      </c>
      <c r="H30" s="53">
        <v>3.2099999999999997E-2</v>
      </c>
      <c r="I30" s="53">
        <v>2.63E-2</v>
      </c>
      <c r="J30" s="53">
        <v>2.9600000000000001E-2</v>
      </c>
      <c r="K30" s="53">
        <v>8.5000000000000006E-3</v>
      </c>
      <c r="L30" s="53">
        <v>0.80830000000000002</v>
      </c>
      <c r="M30" s="53">
        <v>0.21279999999999999</v>
      </c>
      <c r="N30" s="54">
        <v>0.70689999999999997</v>
      </c>
      <c r="O30" s="39"/>
      <c r="P30" s="55">
        <v>34.51</v>
      </c>
      <c r="Q30" s="32">
        <f t="shared" si="0"/>
        <v>9.5861111111111104</v>
      </c>
      <c r="R30" s="67"/>
      <c r="S30" s="55">
        <v>38.24</v>
      </c>
      <c r="T30" s="32">
        <f t="shared" si="1"/>
        <v>10.622222222222222</v>
      </c>
      <c r="U30" s="40"/>
      <c r="V30" s="36">
        <v>49.92</v>
      </c>
      <c r="W30" s="32">
        <f t="shared" si="2"/>
        <v>13.866666666666667</v>
      </c>
      <c r="X30" s="40">
        <v>-19.8</v>
      </c>
      <c r="Y30" s="36">
        <v>-11.5</v>
      </c>
      <c r="Z30" s="36"/>
      <c r="AA30" s="36"/>
      <c r="AB30" s="37"/>
      <c r="AC30" s="38">
        <v>8087.7360500000004</v>
      </c>
      <c r="AD30" s="12">
        <f t="shared" si="3"/>
        <v>99.999800000000008</v>
      </c>
      <c r="AE30" s="13" t="str">
        <f t="shared" si="4"/>
        <v xml:space="preserve"> </v>
      </c>
      <c r="AF30" s="8"/>
      <c r="AG30" s="8"/>
      <c r="AH30" s="8"/>
    </row>
    <row r="31" spans="1:34" ht="16.5" x14ac:dyDescent="0.25">
      <c r="A31" s="17">
        <v>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39"/>
      <c r="P31" s="70">
        <v>34.51</v>
      </c>
      <c r="Q31" s="48">
        <f t="shared" si="0"/>
        <v>9.5861111111111104</v>
      </c>
      <c r="R31" s="68"/>
      <c r="S31" s="70">
        <v>38.24</v>
      </c>
      <c r="T31" s="48">
        <f t="shared" si="1"/>
        <v>10.622222222222222</v>
      </c>
      <c r="U31" s="49"/>
      <c r="V31" s="58">
        <v>49.92</v>
      </c>
      <c r="W31" s="48">
        <f t="shared" si="2"/>
        <v>13.866666666666667</v>
      </c>
      <c r="X31" s="40"/>
      <c r="Y31" s="36"/>
      <c r="Z31" s="36"/>
      <c r="AA31" s="36"/>
      <c r="AB31" s="37"/>
      <c r="AC31" s="38">
        <v>8102.4102300000004</v>
      </c>
      <c r="AD31" s="12">
        <f t="shared" si="3"/>
        <v>0</v>
      </c>
      <c r="AE31" s="13" t="str">
        <f t="shared" si="4"/>
        <v xml:space="preserve"> </v>
      </c>
      <c r="AF31" s="8"/>
      <c r="AG31" s="8"/>
      <c r="AH31" s="8"/>
    </row>
    <row r="32" spans="1:34" ht="16.5" x14ac:dyDescent="0.25">
      <c r="A32" s="17">
        <v>20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39"/>
      <c r="P32" s="70">
        <v>34.51</v>
      </c>
      <c r="Q32" s="48">
        <f t="shared" si="0"/>
        <v>9.5861111111111104</v>
      </c>
      <c r="R32" s="68"/>
      <c r="S32" s="70">
        <v>38.24</v>
      </c>
      <c r="T32" s="48">
        <f t="shared" si="1"/>
        <v>10.622222222222222</v>
      </c>
      <c r="U32" s="49"/>
      <c r="V32" s="58">
        <v>49.92</v>
      </c>
      <c r="W32" s="48">
        <f t="shared" si="2"/>
        <v>13.866666666666667</v>
      </c>
      <c r="X32" s="40"/>
      <c r="Y32" s="36"/>
      <c r="Z32" s="36"/>
      <c r="AA32" s="36"/>
      <c r="AB32" s="37"/>
      <c r="AC32" s="38">
        <v>8994.8942999999999</v>
      </c>
      <c r="AD32" s="12">
        <f t="shared" si="3"/>
        <v>0</v>
      </c>
      <c r="AE32" s="13" t="str">
        <f t="shared" si="4"/>
        <v xml:space="preserve"> </v>
      </c>
      <c r="AF32" s="8"/>
      <c r="AG32" s="8"/>
      <c r="AH32" s="8"/>
    </row>
    <row r="33" spans="1:34" ht="16.5" x14ac:dyDescent="0.25">
      <c r="A33" s="17">
        <v>21</v>
      </c>
      <c r="B33" s="53">
        <v>95.145200000000003</v>
      </c>
      <c r="C33" s="53">
        <v>2.5907</v>
      </c>
      <c r="D33" s="53">
        <v>0.83750000000000002</v>
      </c>
      <c r="E33" s="53">
        <v>0.1288</v>
      </c>
      <c r="F33" s="53">
        <v>0.1489</v>
      </c>
      <c r="G33" s="53">
        <v>1.5E-3</v>
      </c>
      <c r="H33" s="53">
        <v>3.44E-2</v>
      </c>
      <c r="I33" s="53">
        <v>2.8500000000000001E-2</v>
      </c>
      <c r="J33" s="53">
        <v>3.0099999999999998E-2</v>
      </c>
      <c r="K33" s="53">
        <v>1.09E-2</v>
      </c>
      <c r="L33" s="53">
        <v>0.8327</v>
      </c>
      <c r="M33" s="53">
        <v>0.2109</v>
      </c>
      <c r="N33" s="54">
        <v>0.70720000000000005</v>
      </c>
      <c r="O33" s="39"/>
      <c r="P33" s="55">
        <v>34.51</v>
      </c>
      <c r="Q33" s="32">
        <f t="shared" si="0"/>
        <v>9.5861111111111104</v>
      </c>
      <c r="R33" s="67"/>
      <c r="S33" s="55">
        <v>38.24</v>
      </c>
      <c r="T33" s="32">
        <f t="shared" si="1"/>
        <v>10.622222222222222</v>
      </c>
      <c r="U33" s="40"/>
      <c r="V33" s="55">
        <v>49.9</v>
      </c>
      <c r="W33" s="32">
        <f t="shared" si="2"/>
        <v>13.861111111111111</v>
      </c>
      <c r="X33" s="40">
        <v>-19.100000000000001</v>
      </c>
      <c r="Y33" s="36">
        <v>-10.9</v>
      </c>
      <c r="Z33" s="36"/>
      <c r="AA33" s="36"/>
      <c r="AB33" s="63" t="s">
        <v>55</v>
      </c>
      <c r="AC33" s="38">
        <v>9699.9556400000001</v>
      </c>
      <c r="AD33" s="12">
        <f t="shared" si="3"/>
        <v>100.0001</v>
      </c>
      <c r="AE33" s="13" t="str">
        <f t="shared" si="4"/>
        <v xml:space="preserve"> </v>
      </c>
      <c r="AF33" s="8"/>
      <c r="AG33" s="8"/>
      <c r="AH33" s="8"/>
    </row>
    <row r="34" spans="1:34" ht="16.5" x14ac:dyDescent="0.25">
      <c r="A34" s="17">
        <v>22</v>
      </c>
      <c r="B34" s="53">
        <v>95.088700000000003</v>
      </c>
      <c r="C34" s="53">
        <v>2.6309</v>
      </c>
      <c r="D34" s="53">
        <v>0.8488</v>
      </c>
      <c r="E34" s="53">
        <v>0.1298</v>
      </c>
      <c r="F34" s="53">
        <v>0.15010000000000001</v>
      </c>
      <c r="G34" s="53">
        <v>1.2999999999999999E-3</v>
      </c>
      <c r="H34" s="53">
        <v>3.4500000000000003E-2</v>
      </c>
      <c r="I34" s="53">
        <v>2.81E-2</v>
      </c>
      <c r="J34" s="53">
        <v>3.8699999999999998E-2</v>
      </c>
      <c r="K34" s="53">
        <v>7.9000000000000008E-3</v>
      </c>
      <c r="L34" s="53">
        <v>0.82599999999999996</v>
      </c>
      <c r="M34" s="53">
        <v>0.21510000000000001</v>
      </c>
      <c r="N34" s="54">
        <v>0.70779999999999998</v>
      </c>
      <c r="O34" s="39"/>
      <c r="P34" s="55">
        <v>34.54</v>
      </c>
      <c r="Q34" s="32">
        <f t="shared" si="0"/>
        <v>9.5944444444444432</v>
      </c>
      <c r="R34" s="67"/>
      <c r="S34" s="55">
        <v>38.270000000000003</v>
      </c>
      <c r="T34" s="32">
        <f t="shared" si="1"/>
        <v>10.630555555555556</v>
      </c>
      <c r="U34" s="40"/>
      <c r="V34" s="36">
        <v>49.92</v>
      </c>
      <c r="W34" s="32">
        <f t="shared" si="2"/>
        <v>13.866666666666667</v>
      </c>
      <c r="X34" s="40">
        <v>-21.3</v>
      </c>
      <c r="Y34" s="36">
        <v>-14.3</v>
      </c>
      <c r="Z34" s="36"/>
      <c r="AA34" s="36"/>
      <c r="AB34" s="37"/>
      <c r="AC34" s="38">
        <v>9505.0647700000009</v>
      </c>
      <c r="AD34" s="12">
        <f t="shared" si="3"/>
        <v>99.999899999999997</v>
      </c>
      <c r="AE34" s="13" t="str">
        <f t="shared" si="4"/>
        <v xml:space="preserve"> </v>
      </c>
      <c r="AF34" s="8"/>
      <c r="AG34" s="8"/>
      <c r="AH34" s="8"/>
    </row>
    <row r="35" spans="1:34" ht="16.5" x14ac:dyDescent="0.25">
      <c r="A35" s="17">
        <v>23</v>
      </c>
      <c r="B35" s="53">
        <v>95.196799999999996</v>
      </c>
      <c r="C35" s="53">
        <v>2.5756999999999999</v>
      </c>
      <c r="D35" s="53">
        <v>0.82979999999999998</v>
      </c>
      <c r="E35" s="53">
        <v>0.1273</v>
      </c>
      <c r="F35" s="53">
        <v>0.14580000000000001</v>
      </c>
      <c r="G35" s="53">
        <v>1.1999999999999999E-3</v>
      </c>
      <c r="H35" s="53">
        <v>3.3000000000000002E-2</v>
      </c>
      <c r="I35" s="53">
        <v>2.64E-2</v>
      </c>
      <c r="J35" s="53">
        <v>3.2399999999999998E-2</v>
      </c>
      <c r="K35" s="53">
        <v>8.2000000000000007E-3</v>
      </c>
      <c r="L35" s="53">
        <v>0.81289999999999996</v>
      </c>
      <c r="M35" s="53">
        <v>0.2104</v>
      </c>
      <c r="N35" s="54">
        <v>0.70679999999999998</v>
      </c>
      <c r="O35" s="39"/>
      <c r="P35" s="55">
        <v>34.51</v>
      </c>
      <c r="Q35" s="32">
        <f t="shared" si="0"/>
        <v>9.5861111111111104</v>
      </c>
      <c r="R35" s="67"/>
      <c r="S35" s="55">
        <v>38.229999999999997</v>
      </c>
      <c r="T35" s="32">
        <f t="shared" si="1"/>
        <v>10.619444444444444</v>
      </c>
      <c r="U35" s="40"/>
      <c r="V35" s="36">
        <v>49.91</v>
      </c>
      <c r="W35" s="32">
        <f t="shared" si="2"/>
        <v>13.863888888888887</v>
      </c>
      <c r="X35" s="40">
        <v>-21.1</v>
      </c>
      <c r="Y35" s="59">
        <v>-14</v>
      </c>
      <c r="Z35" s="36"/>
      <c r="AA35" s="36"/>
      <c r="AB35" s="37"/>
      <c r="AC35" s="38">
        <v>10672.140890000001</v>
      </c>
      <c r="AD35" s="12">
        <f t="shared" si="3"/>
        <v>99.999899999999997</v>
      </c>
      <c r="AE35" s="13" t="str">
        <f>IF(AD35=100,"ОК"," ")</f>
        <v xml:space="preserve"> </v>
      </c>
      <c r="AF35" s="8"/>
      <c r="AG35" s="8"/>
      <c r="AH35" s="8"/>
    </row>
    <row r="36" spans="1:34" ht="16.5" x14ac:dyDescent="0.25">
      <c r="A36" s="17">
        <v>24</v>
      </c>
      <c r="B36" s="53">
        <v>95.025000000000006</v>
      </c>
      <c r="C36" s="53">
        <v>2.6741999999999999</v>
      </c>
      <c r="D36" s="53">
        <v>0.86199999999999999</v>
      </c>
      <c r="E36" s="53">
        <v>0.13200000000000001</v>
      </c>
      <c r="F36" s="53">
        <v>0.15140000000000001</v>
      </c>
      <c r="G36" s="53">
        <v>1E-3</v>
      </c>
      <c r="H36" s="53">
        <v>3.4700000000000002E-2</v>
      </c>
      <c r="I36" s="53">
        <v>2.8500000000000001E-2</v>
      </c>
      <c r="J36" s="53">
        <v>3.85E-2</v>
      </c>
      <c r="K36" s="53">
        <v>7.7999999999999996E-3</v>
      </c>
      <c r="L36" s="53">
        <v>0.82440000000000002</v>
      </c>
      <c r="M36" s="53">
        <v>0.22040000000000001</v>
      </c>
      <c r="N36" s="54">
        <v>0.70840000000000003</v>
      </c>
      <c r="O36" s="39"/>
      <c r="P36" s="55">
        <v>34.56</v>
      </c>
      <c r="Q36" s="32">
        <f t="shared" si="0"/>
        <v>9.6</v>
      </c>
      <c r="R36" s="67"/>
      <c r="S36" s="55">
        <v>38.29</v>
      </c>
      <c r="T36" s="32">
        <f t="shared" si="1"/>
        <v>10.636111111111111</v>
      </c>
      <c r="U36" s="40"/>
      <c r="V36" s="36">
        <v>49.93</v>
      </c>
      <c r="W36" s="32">
        <f t="shared" si="2"/>
        <v>13.869444444444444</v>
      </c>
      <c r="X36" s="40">
        <v>-20.8</v>
      </c>
      <c r="Y36" s="36">
        <v>-14.2</v>
      </c>
      <c r="Z36" s="36"/>
      <c r="AA36" s="36"/>
      <c r="AB36" s="37"/>
      <c r="AC36" s="38">
        <v>10224.76562</v>
      </c>
      <c r="AD36" s="12">
        <f t="shared" si="3"/>
        <v>99.999899999999997</v>
      </c>
      <c r="AE36" s="13" t="str">
        <f t="shared" si="4"/>
        <v xml:space="preserve"> </v>
      </c>
      <c r="AF36" s="8"/>
      <c r="AG36" s="8"/>
      <c r="AH36" s="8"/>
    </row>
    <row r="37" spans="1:34" ht="16.5" x14ac:dyDescent="0.25">
      <c r="A37" s="17">
        <v>25</v>
      </c>
      <c r="B37" s="53">
        <v>93.758300000000006</v>
      </c>
      <c r="C37" s="53">
        <v>3.1978</v>
      </c>
      <c r="D37" s="53">
        <v>0.95169999999999999</v>
      </c>
      <c r="E37" s="53">
        <v>0.12820000000000001</v>
      </c>
      <c r="F37" s="53">
        <v>0.1636</v>
      </c>
      <c r="G37" s="53">
        <v>1E-3</v>
      </c>
      <c r="H37" s="53">
        <v>3.3500000000000002E-2</v>
      </c>
      <c r="I37" s="53">
        <v>2.7900000000000001E-2</v>
      </c>
      <c r="J37" s="53">
        <v>0.04</v>
      </c>
      <c r="K37" s="53">
        <v>8.3999999999999995E-3</v>
      </c>
      <c r="L37" s="53">
        <v>1.4337</v>
      </c>
      <c r="M37" s="53">
        <v>0.25600000000000001</v>
      </c>
      <c r="N37" s="54">
        <v>0.71609999999999996</v>
      </c>
      <c r="O37" s="39"/>
      <c r="P37" s="55">
        <v>34.53</v>
      </c>
      <c r="Q37" s="32">
        <f t="shared" si="0"/>
        <v>9.5916666666666668</v>
      </c>
      <c r="R37" s="67"/>
      <c r="S37" s="55">
        <v>38.26</v>
      </c>
      <c r="T37" s="32">
        <f t="shared" si="1"/>
        <v>10.627777777777776</v>
      </c>
      <c r="U37" s="40"/>
      <c r="V37" s="36">
        <v>49.62</v>
      </c>
      <c r="W37" s="32">
        <f t="shared" si="2"/>
        <v>13.783333333333331</v>
      </c>
      <c r="X37" s="40">
        <v>-19.7</v>
      </c>
      <c r="Y37" s="36">
        <v>-12.6</v>
      </c>
      <c r="Z37" s="36"/>
      <c r="AA37" s="36"/>
      <c r="AB37" s="37"/>
      <c r="AC37" s="38">
        <v>9998.9649900000004</v>
      </c>
      <c r="AD37" s="12">
        <f t="shared" si="3"/>
        <v>100.00010000000003</v>
      </c>
      <c r="AE37" s="13" t="str">
        <f t="shared" si="4"/>
        <v xml:space="preserve"> </v>
      </c>
      <c r="AF37" s="8"/>
      <c r="AG37" s="8"/>
      <c r="AH37" s="8"/>
    </row>
    <row r="38" spans="1:34" ht="16.5" x14ac:dyDescent="0.25">
      <c r="A38" s="17">
        <v>26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39"/>
      <c r="P38" s="70">
        <v>34.53</v>
      </c>
      <c r="Q38" s="48">
        <f t="shared" si="0"/>
        <v>9.5916666666666668</v>
      </c>
      <c r="R38" s="68"/>
      <c r="S38" s="70">
        <v>38.26</v>
      </c>
      <c r="T38" s="48">
        <f t="shared" si="1"/>
        <v>10.627777777777776</v>
      </c>
      <c r="U38" s="49"/>
      <c r="V38" s="58">
        <v>49.62</v>
      </c>
      <c r="W38" s="48">
        <f t="shared" si="2"/>
        <v>13.783333333333331</v>
      </c>
      <c r="X38" s="40"/>
      <c r="Y38" s="36"/>
      <c r="Z38" s="36"/>
      <c r="AA38" s="36"/>
      <c r="AB38" s="37"/>
      <c r="AC38" s="38">
        <v>10291.243409999999</v>
      </c>
      <c r="AD38" s="12">
        <f t="shared" si="3"/>
        <v>0</v>
      </c>
      <c r="AE38" s="13" t="str">
        <f t="shared" si="4"/>
        <v xml:space="preserve"> </v>
      </c>
      <c r="AF38" s="8"/>
      <c r="AG38" s="8"/>
      <c r="AH38" s="8"/>
    </row>
    <row r="39" spans="1:34" ht="16.5" x14ac:dyDescent="0.25">
      <c r="A39" s="17">
        <v>27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  <c r="O39" s="39"/>
      <c r="P39" s="70">
        <v>34.53</v>
      </c>
      <c r="Q39" s="48">
        <f t="shared" si="0"/>
        <v>9.5916666666666668</v>
      </c>
      <c r="R39" s="68"/>
      <c r="S39" s="70">
        <v>38.26</v>
      </c>
      <c r="T39" s="48">
        <f t="shared" si="1"/>
        <v>10.627777777777776</v>
      </c>
      <c r="U39" s="49"/>
      <c r="V39" s="58">
        <v>49.62</v>
      </c>
      <c r="W39" s="48">
        <f t="shared" si="2"/>
        <v>13.783333333333331</v>
      </c>
      <c r="X39" s="40"/>
      <c r="Y39" s="36"/>
      <c r="Z39" s="36"/>
      <c r="AA39" s="36"/>
      <c r="AB39" s="37"/>
      <c r="AC39" s="38">
        <v>9019.7383200000004</v>
      </c>
      <c r="AD39" s="12">
        <f t="shared" si="3"/>
        <v>0</v>
      </c>
      <c r="AE39" s="13" t="str">
        <f t="shared" si="4"/>
        <v xml:space="preserve"> </v>
      </c>
      <c r="AF39" s="8"/>
      <c r="AG39" s="8"/>
      <c r="AH39" s="8"/>
    </row>
    <row r="40" spans="1:34" ht="16.5" x14ac:dyDescent="0.25">
      <c r="A40" s="17">
        <v>28</v>
      </c>
      <c r="B40" s="53">
        <v>93.783699999999996</v>
      </c>
      <c r="C40" s="53">
        <v>3.202</v>
      </c>
      <c r="D40" s="53">
        <v>0.88859999999999995</v>
      </c>
      <c r="E40" s="53">
        <v>0.1137</v>
      </c>
      <c r="F40" s="53">
        <v>0.14399999999999999</v>
      </c>
      <c r="G40" s="53">
        <v>1.1999999999999999E-3</v>
      </c>
      <c r="H40" s="53">
        <v>2.8899999999999999E-2</v>
      </c>
      <c r="I40" s="53">
        <v>2.3699999999999999E-2</v>
      </c>
      <c r="J40" s="53">
        <v>3.4099999999999998E-2</v>
      </c>
      <c r="K40" s="53">
        <v>1.0500000000000001E-2</v>
      </c>
      <c r="L40" s="53">
        <v>1.5385</v>
      </c>
      <c r="M40" s="53">
        <v>0.2311</v>
      </c>
      <c r="N40" s="54">
        <v>0.71460000000000001</v>
      </c>
      <c r="O40" s="39"/>
      <c r="P40" s="55">
        <v>34.43</v>
      </c>
      <c r="Q40" s="32">
        <f t="shared" si="0"/>
        <v>9.5638888888888882</v>
      </c>
      <c r="R40" s="67"/>
      <c r="S40" s="55">
        <v>38.15</v>
      </c>
      <c r="T40" s="32">
        <f t="shared" si="1"/>
        <v>10.597222222222221</v>
      </c>
      <c r="U40" s="40"/>
      <c r="V40" s="36">
        <v>49.52</v>
      </c>
      <c r="W40" s="32">
        <f t="shared" si="2"/>
        <v>13.755555555555556</v>
      </c>
      <c r="X40" s="40">
        <v>-17.5</v>
      </c>
      <c r="Y40" s="36">
        <v>-9.6</v>
      </c>
      <c r="Z40" s="36"/>
      <c r="AA40" s="36"/>
      <c r="AB40" s="37"/>
      <c r="AC40" s="38">
        <v>8527.6048100000007</v>
      </c>
      <c r="AD40" s="12">
        <f t="shared" si="3"/>
        <v>99.999999999999972</v>
      </c>
      <c r="AE40" s="13" t="str">
        <f t="shared" si="4"/>
        <v>ОК</v>
      </c>
      <c r="AF40" s="8"/>
      <c r="AG40" s="8"/>
      <c r="AH40" s="8"/>
    </row>
    <row r="41" spans="1:34" ht="16.5" x14ac:dyDescent="0.25">
      <c r="A41" s="17">
        <v>29</v>
      </c>
      <c r="B41" s="53">
        <v>93.7166</v>
      </c>
      <c r="C41" s="53">
        <v>3.2016</v>
      </c>
      <c r="D41" s="53">
        <v>0.88539999999999996</v>
      </c>
      <c r="E41" s="53">
        <v>0.10829999999999999</v>
      </c>
      <c r="F41" s="53">
        <v>0.1386</v>
      </c>
      <c r="G41" s="53">
        <v>1E-3</v>
      </c>
      <c r="H41" s="53">
        <v>3.1E-2</v>
      </c>
      <c r="I41" s="53">
        <v>2.5600000000000001E-2</v>
      </c>
      <c r="J41" s="53">
        <v>4.0599999999999997E-2</v>
      </c>
      <c r="K41" s="53">
        <v>8.8999999999999999E-3</v>
      </c>
      <c r="L41" s="53">
        <v>1.5922000000000001</v>
      </c>
      <c r="M41" s="53">
        <v>0.25</v>
      </c>
      <c r="N41" s="54">
        <v>0.71519999999999995</v>
      </c>
      <c r="O41" s="39"/>
      <c r="P41" s="55">
        <v>34.409999999999997</v>
      </c>
      <c r="Q41" s="32">
        <f t="shared" si="0"/>
        <v>9.5583333333333318</v>
      </c>
      <c r="R41" s="67"/>
      <c r="S41" s="55">
        <v>38.119999999999997</v>
      </c>
      <c r="T41" s="32">
        <f t="shared" si="1"/>
        <v>10.588888888888889</v>
      </c>
      <c r="U41" s="40"/>
      <c r="V41" s="36">
        <v>49.47</v>
      </c>
      <c r="W41" s="32">
        <f t="shared" si="2"/>
        <v>13.741666666666665</v>
      </c>
      <c r="X41" s="40">
        <v>-17.899999999999999</v>
      </c>
      <c r="Y41" s="59">
        <v>-10</v>
      </c>
      <c r="Z41" s="36"/>
      <c r="AA41" s="36"/>
      <c r="AB41" s="37"/>
      <c r="AC41" s="38">
        <v>9382.0561500000003</v>
      </c>
      <c r="AD41" s="12">
        <f t="shared" si="3"/>
        <v>99.999800000000008</v>
      </c>
      <c r="AE41" s="13" t="str">
        <f t="shared" si="4"/>
        <v xml:space="preserve"> </v>
      </c>
      <c r="AF41" s="8"/>
      <c r="AG41" s="8"/>
      <c r="AH41" s="8"/>
    </row>
    <row r="42" spans="1:34" ht="17.25" thickBot="1" x14ac:dyDescent="0.3">
      <c r="A42" s="17">
        <v>30</v>
      </c>
      <c r="B42" s="60">
        <v>94.442599999999999</v>
      </c>
      <c r="C42" s="53">
        <v>2.8651</v>
      </c>
      <c r="D42" s="53">
        <v>0.81659999999999999</v>
      </c>
      <c r="E42" s="53">
        <v>0.1065</v>
      </c>
      <c r="F42" s="53">
        <v>0.13250000000000001</v>
      </c>
      <c r="G42" s="53">
        <v>8.9999999999999998E-4</v>
      </c>
      <c r="H42" s="53">
        <v>2.9600000000000001E-2</v>
      </c>
      <c r="I42" s="53">
        <v>2.4799999999999999E-2</v>
      </c>
      <c r="J42" s="53">
        <v>3.7600000000000001E-2</v>
      </c>
      <c r="K42" s="53">
        <v>9.7999999999999997E-3</v>
      </c>
      <c r="L42" s="53">
        <v>1.3347</v>
      </c>
      <c r="M42" s="61">
        <v>0.19939999999999999</v>
      </c>
      <c r="N42" s="54">
        <v>0.71020000000000005</v>
      </c>
      <c r="O42" s="39"/>
      <c r="P42" s="55">
        <v>34.380000000000003</v>
      </c>
      <c r="Q42" s="32">
        <f t="shared" si="0"/>
        <v>9.5500000000000007</v>
      </c>
      <c r="R42" s="67"/>
      <c r="S42" s="55">
        <v>38.090000000000003</v>
      </c>
      <c r="T42" s="32">
        <f t="shared" si="1"/>
        <v>10.580555555555556</v>
      </c>
      <c r="U42" s="40"/>
      <c r="V42" s="55">
        <v>49.6</v>
      </c>
      <c r="W42" s="32">
        <f t="shared" si="2"/>
        <v>13.777777777777779</v>
      </c>
      <c r="X42" s="40">
        <v>-19.100000000000001</v>
      </c>
      <c r="Y42" s="36">
        <v>-10.4</v>
      </c>
      <c r="Z42" s="36"/>
      <c r="AA42" s="36"/>
      <c r="AB42" s="37"/>
      <c r="AC42" s="38">
        <v>11491.45318</v>
      </c>
      <c r="AD42" s="12">
        <f t="shared" si="3"/>
        <v>100.00009999999997</v>
      </c>
      <c r="AE42" s="13" t="str">
        <f t="shared" si="4"/>
        <v xml:space="preserve"> </v>
      </c>
      <c r="AF42" s="8"/>
      <c r="AG42" s="8"/>
      <c r="AH42" s="8"/>
    </row>
    <row r="43" spans="1:34" ht="15" customHeight="1" thickBot="1" x14ac:dyDescent="0.3">
      <c r="A43" s="121" t="s">
        <v>24</v>
      </c>
      <c r="B43" s="121"/>
      <c r="C43" s="121"/>
      <c r="D43" s="121"/>
      <c r="E43" s="121"/>
      <c r="F43" s="121"/>
      <c r="G43" s="121"/>
      <c r="H43" s="122"/>
      <c r="I43" s="123" t="s">
        <v>22</v>
      </c>
      <c r="J43" s="124"/>
      <c r="K43" s="18">
        <v>0</v>
      </c>
      <c r="L43" s="101" t="s">
        <v>23</v>
      </c>
      <c r="M43" s="102"/>
      <c r="N43" s="19">
        <v>0</v>
      </c>
      <c r="O43" s="112">
        <f>SUMPRODUCT(O13:O42,AC13:AC42)/SUM(AC13:AC42)</f>
        <v>0</v>
      </c>
      <c r="P43" s="114">
        <f>SUMPRODUCT(P13:P42,AC13:AC42)/SUM(AC13:AC42)</f>
        <v>34.502552908414962</v>
      </c>
      <c r="Q43" s="114">
        <f>SUMPRODUCT(Q13:Q42,AC13:AC42)/SUM(AC13:AC42)</f>
        <v>9.5840424745597144</v>
      </c>
      <c r="R43" s="114">
        <f>SUMPRODUCT(R13:R42,AC13:AC42)/SUM(AC13:AC42)</f>
        <v>0</v>
      </c>
      <c r="S43" s="114">
        <f>SUMPRODUCT(S13:S42,AC13:AC42)/SUM(AC13:AC42)</f>
        <v>38.230582969573561</v>
      </c>
      <c r="T43" s="116">
        <f>SUMPRODUCT(T13:T42,AC13:AC42)/SUM(AC13:AC42)</f>
        <v>10.6196063804371</v>
      </c>
      <c r="U43" s="14"/>
      <c r="V43" s="9"/>
      <c r="W43" s="9"/>
      <c r="X43" s="9"/>
      <c r="Y43" s="9"/>
      <c r="Z43" s="9"/>
      <c r="AA43" s="110" t="s">
        <v>45</v>
      </c>
      <c r="AB43" s="111"/>
      <c r="AC43" s="71">
        <v>133967.014</v>
      </c>
      <c r="AD43" s="12"/>
      <c r="AE43" s="13"/>
      <c r="AF43" s="8"/>
      <c r="AG43" s="8"/>
      <c r="AH43" s="8"/>
    </row>
    <row r="44" spans="1:34" ht="19.5" customHeight="1" thickBot="1" x14ac:dyDescent="0.3">
      <c r="A44" s="4"/>
      <c r="B44" s="5"/>
      <c r="C44" s="5"/>
      <c r="D44" s="5"/>
      <c r="E44" s="5"/>
      <c r="F44" s="5"/>
      <c r="G44" s="5"/>
      <c r="H44" s="118" t="s">
        <v>3</v>
      </c>
      <c r="I44" s="119"/>
      <c r="J44" s="119"/>
      <c r="K44" s="119"/>
      <c r="L44" s="119"/>
      <c r="M44" s="119"/>
      <c r="N44" s="120"/>
      <c r="O44" s="113"/>
      <c r="P44" s="115"/>
      <c r="Q44" s="115"/>
      <c r="R44" s="115"/>
      <c r="S44" s="115"/>
      <c r="T44" s="117"/>
      <c r="U44" s="14"/>
      <c r="V44" s="5"/>
      <c r="W44" s="5"/>
      <c r="X44" s="5"/>
      <c r="Y44" s="5"/>
      <c r="Z44" s="5"/>
      <c r="AA44" s="5"/>
      <c r="AB44" s="5"/>
      <c r="AC44" s="6"/>
    </row>
    <row r="45" spans="1:34" ht="19.5" customHeight="1" x14ac:dyDescent="0.25">
      <c r="A45" s="4"/>
      <c r="B45" s="5"/>
      <c r="C45" s="5"/>
      <c r="D45" s="5"/>
      <c r="E45" s="5"/>
      <c r="F45" s="5"/>
      <c r="G45" s="5"/>
      <c r="H45" s="135"/>
      <c r="I45" s="135"/>
      <c r="J45" s="135"/>
      <c r="K45" s="135"/>
      <c r="L45" s="135"/>
      <c r="M45" s="135"/>
      <c r="N45" s="135"/>
      <c r="O45" s="14"/>
      <c r="P45" s="136"/>
      <c r="Q45" s="136"/>
      <c r="R45" s="136"/>
      <c r="S45" s="136"/>
      <c r="T45" s="136"/>
      <c r="U45" s="14"/>
      <c r="V45" s="5"/>
      <c r="W45" s="5"/>
      <c r="X45" s="5"/>
      <c r="Y45" s="5"/>
      <c r="Z45" s="5"/>
      <c r="AA45" s="5"/>
      <c r="AB45" s="5"/>
      <c r="AC45" s="6"/>
    </row>
    <row r="46" spans="1:34" ht="13.5" customHeight="1" x14ac:dyDescent="0.25">
      <c r="A46" s="4"/>
      <c r="B46" s="5"/>
      <c r="C46" s="5"/>
      <c r="D46" s="5"/>
      <c r="E46" s="5"/>
      <c r="F46" s="5"/>
      <c r="G46" s="5"/>
      <c r="H46" s="135"/>
      <c r="I46" s="135"/>
      <c r="J46" s="135"/>
      <c r="K46" s="135"/>
      <c r="L46" s="135"/>
      <c r="M46" s="135"/>
      <c r="N46" s="135"/>
      <c r="O46" s="14"/>
      <c r="P46" s="136"/>
      <c r="Q46" s="136"/>
      <c r="R46" s="136"/>
      <c r="S46" s="136"/>
      <c r="T46" s="136"/>
      <c r="U46" s="14"/>
      <c r="V46" s="5"/>
      <c r="W46" s="5"/>
      <c r="X46" s="5"/>
      <c r="Y46" s="5"/>
      <c r="Z46" s="5"/>
      <c r="AA46" s="5"/>
      <c r="AB46" s="5"/>
      <c r="AC46" s="6"/>
    </row>
    <row r="47" spans="1:34" ht="19.5" customHeight="1" x14ac:dyDescent="0.25"/>
    <row r="48" spans="1:34" ht="22.5" customHeight="1" x14ac:dyDescent="0.3">
      <c r="B48" s="23" t="s">
        <v>59</v>
      </c>
      <c r="C48" s="21"/>
      <c r="D48" s="21"/>
      <c r="E48" s="21"/>
      <c r="F48" s="21"/>
      <c r="G48" s="20"/>
      <c r="H48" s="20"/>
      <c r="I48" s="20"/>
      <c r="J48" s="20"/>
      <c r="N48" s="24" t="s">
        <v>49</v>
      </c>
      <c r="O48" s="21"/>
      <c r="P48" s="21"/>
      <c r="Q48" s="20"/>
      <c r="R48" s="20"/>
      <c r="S48" s="20"/>
      <c r="T48" s="20"/>
      <c r="U48" s="20"/>
      <c r="V48" s="20"/>
      <c r="W48" s="20"/>
      <c r="X48" s="20"/>
    </row>
    <row r="49" spans="2:24" x14ac:dyDescent="0.25">
      <c r="C49" s="125" t="s">
        <v>5</v>
      </c>
      <c r="D49" s="125"/>
      <c r="E49" s="125"/>
      <c r="F49" s="125"/>
      <c r="G49" s="125"/>
      <c r="H49" s="125"/>
      <c r="I49" s="125"/>
      <c r="J49" s="125"/>
      <c r="O49" s="7" t="s">
        <v>6</v>
      </c>
      <c r="R49" s="7"/>
      <c r="T49" s="7" t="s">
        <v>7</v>
      </c>
      <c r="V49" s="7"/>
      <c r="W49" s="7" t="s">
        <v>8</v>
      </c>
    </row>
    <row r="50" spans="2:24" ht="25.5" customHeight="1" x14ac:dyDescent="0.3">
      <c r="B50" s="23" t="s">
        <v>60</v>
      </c>
      <c r="C50" s="20"/>
      <c r="D50" s="20"/>
      <c r="E50" s="20"/>
      <c r="F50" s="20"/>
      <c r="G50" s="20"/>
      <c r="H50" s="20"/>
      <c r="I50" s="20"/>
      <c r="J50" s="20"/>
      <c r="N50" s="24" t="s">
        <v>50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2:24" x14ac:dyDescent="0.25">
      <c r="C51" s="126" t="s">
        <v>9</v>
      </c>
      <c r="D51" s="126"/>
      <c r="E51" s="126"/>
      <c r="F51" s="126"/>
      <c r="G51" s="126"/>
      <c r="H51" s="126"/>
      <c r="I51" s="126"/>
      <c r="J51" s="126"/>
      <c r="O51" s="7" t="s">
        <v>6</v>
      </c>
      <c r="R51" s="7"/>
      <c r="T51" s="7" t="s">
        <v>7</v>
      </c>
      <c r="V51" s="7"/>
      <c r="W51" s="7" t="s">
        <v>8</v>
      </c>
    </row>
    <row r="52" spans="2:24" ht="26.25" customHeight="1" x14ac:dyDescent="0.3">
      <c r="B52" s="23" t="s">
        <v>61</v>
      </c>
      <c r="C52" s="20"/>
      <c r="D52" s="20"/>
      <c r="E52" s="20"/>
      <c r="F52" s="20"/>
      <c r="G52" s="20"/>
      <c r="H52" s="20"/>
      <c r="I52" s="20"/>
      <c r="J52" s="20"/>
      <c r="N52" s="24" t="s">
        <v>65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2:24" x14ac:dyDescent="0.25">
      <c r="D53" s="125" t="s">
        <v>46</v>
      </c>
      <c r="E53" s="125"/>
      <c r="F53" s="125"/>
      <c r="G53" s="125"/>
      <c r="H53" s="125"/>
      <c r="I53" s="125"/>
      <c r="J53" s="125"/>
      <c r="O53" s="7" t="s">
        <v>6</v>
      </c>
      <c r="R53" s="7"/>
      <c r="T53" s="7" t="s">
        <v>7</v>
      </c>
      <c r="V53" s="7"/>
      <c r="W53" s="7" t="s">
        <v>8</v>
      </c>
    </row>
    <row r="55" spans="2:24" x14ac:dyDescent="0.25">
      <c r="B55" s="1" t="s">
        <v>47</v>
      </c>
    </row>
  </sheetData>
  <mergeCells count="53">
    <mergeCell ref="AB1:AC1"/>
    <mergeCell ref="A7:G7"/>
    <mergeCell ref="J3:Y3"/>
    <mergeCell ref="C49:J49"/>
    <mergeCell ref="C51:J51"/>
    <mergeCell ref="D53:J53"/>
    <mergeCell ref="K2:X2"/>
    <mergeCell ref="H4:AB4"/>
    <mergeCell ref="H7:AA7"/>
    <mergeCell ref="S11:S12"/>
    <mergeCell ref="T11:T12"/>
    <mergeCell ref="U11:U12"/>
    <mergeCell ref="V11:V12"/>
    <mergeCell ref="J11:J12"/>
    <mergeCell ref="K11:K12"/>
    <mergeCell ref="L11:L12"/>
    <mergeCell ref="M11:M12"/>
    <mergeCell ref="W11:W12"/>
    <mergeCell ref="O11:O12"/>
    <mergeCell ref="H6:AB6"/>
    <mergeCell ref="A9:A12"/>
    <mergeCell ref="AA43:AB43"/>
    <mergeCell ref="AA9:AA12"/>
    <mergeCell ref="AB9:AB12"/>
    <mergeCell ref="O43:O44"/>
    <mergeCell ref="P43:P44"/>
    <mergeCell ref="R11:R12"/>
    <mergeCell ref="Q43:Q44"/>
    <mergeCell ref="R43:R44"/>
    <mergeCell ref="S43:S44"/>
    <mergeCell ref="T43:T44"/>
    <mergeCell ref="I11:I12"/>
    <mergeCell ref="H44:N44"/>
    <mergeCell ref="A43:H43"/>
    <mergeCell ref="I43:J43"/>
    <mergeCell ref="L43:M43"/>
    <mergeCell ref="K8:X8"/>
    <mergeCell ref="P11:P12"/>
    <mergeCell ref="Q11:Q12"/>
    <mergeCell ref="AC9:AC12"/>
    <mergeCell ref="N10:N12"/>
    <mergeCell ref="B11:B12"/>
    <mergeCell ref="C11:C12"/>
    <mergeCell ref="D11:D12"/>
    <mergeCell ref="E11:E12"/>
    <mergeCell ref="F11:F12"/>
    <mergeCell ref="G11:G12"/>
    <mergeCell ref="B9:M10"/>
    <mergeCell ref="N9:W9"/>
    <mergeCell ref="X9:X12"/>
    <mergeCell ref="Y9:Y12"/>
    <mergeCell ref="Z9:Z12"/>
    <mergeCell ref="H11:H12"/>
  </mergeCells>
  <printOptions horizontalCentered="1" verticalCentered="1"/>
  <pageMargins left="0.11811023622047245" right="0.11811023622047245" top="0.15748031496062992" bottom="0.15748031496062992" header="0.11811023622047245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Огородник Юлiя Вiкторiвна</cp:lastModifiedBy>
  <cp:lastPrinted>2016-12-02T13:42:51Z</cp:lastPrinted>
  <dcterms:created xsi:type="dcterms:W3CDTF">2016-10-07T07:24:19Z</dcterms:created>
  <dcterms:modified xsi:type="dcterms:W3CDTF">2016-12-07T14:41:30Z</dcterms:modified>
</cp:coreProperties>
</file>