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1"/>
  </bookViews>
  <sheets>
    <sheet name="Паспорт" sheetId="1" r:id="rId1"/>
    <sheet name="Додаток Херсон " sheetId="2" r:id="rId2"/>
    <sheet name="Лист2" sheetId="3" r:id="rId3"/>
    <sheet name="Лист3" sheetId="4" r:id="rId4"/>
    <sheet name="Додаток" sheetId="5" state="hidden" r:id="rId5"/>
  </sheets>
  <definedNames>
    <definedName name="_Hlk21234135" localSheetId="0">'Паспорт'!$C$18</definedName>
    <definedName name="OLE_LINK2" localSheetId="0">'Паспорт'!$Y$13</definedName>
    <definedName name="OLE_LINK3" localSheetId="0">'Паспорт'!#REF!</definedName>
    <definedName name="OLE_LINK5" localSheetId="0">'Паспорт'!#REF!</definedName>
    <definedName name="_xlnm.Print_Area" localSheetId="4">'Додаток'!$B$1:$AH$51</definedName>
    <definedName name="_xlnm.Print_Area" localSheetId="1">'Додаток Херсон '!$B$1:$AH$51</definedName>
    <definedName name="_xlnm.Print_Area" localSheetId="0">'Паспорт'!$A$3:$Y$57</definedName>
  </definedNames>
  <calcPr fullCalcOnLoad="1"/>
</workbook>
</file>

<file path=xl/sharedStrings.xml><?xml version="1.0" encoding="utf-8"?>
<sst xmlns="http://schemas.openxmlformats.org/spreadsheetml/2006/main" count="172" uniqueCount="88">
  <si>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</si>
  <si>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</si>
  <si>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</si>
  <si>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</si>
  <si>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</si>
  <si>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</si>
  <si>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</si>
  <si>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</si>
  <si>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</si>
  <si>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</si>
  <si>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</si>
  <si>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</si>
  <si>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</si>
  <si>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</si>
  <si>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</si>
  <si>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</si>
  <si>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</si>
  <si>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</si>
  <si>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</si>
  <si>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</si>
  <si>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</si>
  <si>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</si>
  <si>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</si>
  <si>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</si>
  <si>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</si>
  <si>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</si>
  <si>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</si>
  <si>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</si>
  <si>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</si>
  <si>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</si>
  <si>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</si>
  <si>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</si>
  <si>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</si>
  <si>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</si>
  <si>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</si>
  <si>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</si>
  <si>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</si>
  <si>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</si>
  <si>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</si>
  <si>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 xml:space="preserve">               переданого УМГ "ХАРКІВТРАНСГАЗ" Херсонським  ЛВУМГ  по ГРС Херсон-1, ГРС Херсон -2, ГРС Білозерка, ГРС-Станіслав, ГРС- Східне, ГРС-Садово, ГРС-Цюрупинськ</t>
  </si>
  <si>
    <t>ГРС-Виноградово, ГРС-Нова маячка, ГРС-Обривки, ГРС-Нова Каховка, ГРС-Каховка, ГРС-Краса Херсонщини, ГРС-Брелівка, ГРС-Каланчак</t>
  </si>
  <si>
    <t>ГРС-Скадовськ, ГРС-Новоолександрівка, ГРС-Чаплинка, ГРС-Хрестівка, ГРС-Асканія Нова,ГРС-Красний Чабан</t>
  </si>
  <si>
    <t xml:space="preserve">Камишанова О.С. </t>
  </si>
  <si>
    <t xml:space="preserve">Начальник Херсонського  ЛВУМГ  </t>
  </si>
  <si>
    <t>Охримчук А.О.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</si>
  <si>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</si>
  <si>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t>Стрелковое</t>
  </si>
  <si>
    <t>ПЗГ</t>
  </si>
  <si>
    <t>ГРП г.Геническ</t>
  </si>
  <si>
    <t>Красный Чабан</t>
  </si>
  <si>
    <t>линия-2</t>
  </si>
  <si>
    <t>линия-1</t>
  </si>
  <si>
    <t>Асканія Нова</t>
  </si>
  <si>
    <t>Хрестівка</t>
  </si>
  <si>
    <t>Чаплинка</t>
  </si>
  <si>
    <t>Новоолександрівка</t>
  </si>
  <si>
    <t>Скадовськ</t>
  </si>
  <si>
    <t>Каланчак</t>
  </si>
  <si>
    <t>Брилівка</t>
  </si>
  <si>
    <t>Краса Херсонщини</t>
  </si>
  <si>
    <t>Каховка</t>
  </si>
  <si>
    <t>Нова Каховка</t>
  </si>
  <si>
    <t>Обривки</t>
  </si>
  <si>
    <t>Нова Маячка</t>
  </si>
  <si>
    <t>Виноградово</t>
  </si>
  <si>
    <t>б) Голая Пристань</t>
  </si>
  <si>
    <t>a) Цюрупинск</t>
  </si>
  <si>
    <t>Цюрупинск</t>
  </si>
  <si>
    <t>Садово</t>
  </si>
  <si>
    <t>Східне</t>
  </si>
  <si>
    <t>Станіслав</t>
  </si>
  <si>
    <t>Білозерка</t>
  </si>
  <si>
    <t>Херсон-2</t>
  </si>
  <si>
    <t>Херсон-1</t>
  </si>
  <si>
    <t>Теплота згоряння ниижа, (за поточну добу та середньозважене значення за місяць) МДж/м3</t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</si>
  <si>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</si>
  <si>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</si>
  <si>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t>Додаток до ПАСПОРТУ ФІЗИКО-ХІМІЧНИХ ПОКАЗНИКІВ ПРИРОДНОГО ГАЗУ</t>
  </si>
  <si>
    <t>Херсонське ЛВУМГ</t>
  </si>
  <si>
    <r>
      <t xml:space="preserve">     та прийнятого ПАТ "Херсонгаз"  по  газопроводу Мар'ївка-Херсон, Херсон-Крим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01.08.2016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.08.2016 </t>
    </r>
    <r>
      <rPr>
        <u val="single"/>
        <sz val="11"/>
        <rFont val="Arial"/>
        <family val="2"/>
      </rPr>
      <t xml:space="preserve"> ( точка відбору ГРС -1 Херсон)</t>
    </r>
  </si>
  <si>
    <t xml:space="preserve">Начальник служби ГВ та М Херсонського  ЛВУМГ  </t>
  </si>
  <si>
    <t>Скавронський Е.К</t>
  </si>
  <si>
    <t>Начальник Херсонського ЛВУМГ</t>
  </si>
  <si>
    <r>
      <t xml:space="preserve">     та прийнятого ПАТ "Херсонгаз"  по  газопроводу Мар'ївка-Херсон, Херсон-Крим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01.10.2016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.10.2016 </t>
    </r>
    <r>
      <rPr>
        <u val="single"/>
        <sz val="11"/>
        <rFont val="Arial"/>
        <family val="2"/>
      </rPr>
      <t xml:space="preserve"> ( точка відбору ГРС -1 Херсон)</t>
    </r>
  </si>
  <si>
    <t>Відсут</t>
  </si>
  <si>
    <t>&lt;0,0001</t>
  </si>
  <si>
    <t>&lt;0,0002</t>
  </si>
  <si>
    <t>&lt;0,001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</si>
</sst>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2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9"/>
      <name val="Calibri"/>
      <family val="2"/>
    </font>
    <font>
      <sz val="12"/>
      <name val="Calibri"/>
      <family val="2"/>
    </font>
    <font>
      <vertAlign val="superscript"/>
      <sz val="9"/>
      <name val="Times New Roman"/>
      <family val="1"/>
    </font>
    <font>
      <b/>
      <sz val="9"/>
      <name val="Arial"/>
      <family val="2"/>
    </font>
    <font>
      <sz val="12"/>
      <name val="Arial Cyr"/>
      <family val="2"/>
    </font>
    <font>
      <b/>
      <vertAlign val="superscript"/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i/>
      <sz val="12"/>
      <color indexed="8"/>
      <name val="Arial Cyr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i/>
      <sz val="12"/>
      <color theme="1"/>
      <name val="Arial Cyr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3" fillId="0" borderId="11" xfId="0" applyNumberFormat="1" applyFont="1" applyBorder="1" applyAlignment="1">
      <alignment horizontal="center" vertical="center"/>
    </xf>
    <xf numFmtId="171" fontId="10" fillId="0" borderId="11" xfId="0" applyNumberFormat="1" applyFont="1" applyBorder="1" applyAlignment="1">
      <alignment horizontal="center" wrapText="1"/>
    </xf>
    <xf numFmtId="171" fontId="10" fillId="0" borderId="11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center" wrapText="1"/>
    </xf>
    <xf numFmtId="171" fontId="10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 horizontal="left"/>
      <protection/>
    </xf>
    <xf numFmtId="0" fontId="7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" fontId="0" fillId="0" borderId="0" xfId="0" applyNumberFormat="1" applyAlignment="1">
      <alignment/>
    </xf>
    <xf numFmtId="169" fontId="10" fillId="33" borderId="11" xfId="0" applyNumberFormat="1" applyFont="1" applyFill="1" applyBorder="1" applyAlignment="1">
      <alignment horizontal="center" wrapText="1"/>
    </xf>
    <xf numFmtId="171" fontId="10" fillId="33" borderId="11" xfId="0" applyNumberFormat="1" applyFont="1" applyFill="1" applyBorder="1" applyAlignment="1">
      <alignment horizontal="center" wrapText="1"/>
    </xf>
    <xf numFmtId="171" fontId="10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wrapText="1"/>
    </xf>
    <xf numFmtId="170" fontId="10" fillId="33" borderId="11" xfId="0" applyNumberFormat="1" applyFont="1" applyFill="1" applyBorder="1" applyAlignment="1">
      <alignment horizontal="center" vertical="top" wrapText="1"/>
    </xf>
    <xf numFmtId="1" fontId="19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33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0" xfId="0" applyFont="1" applyAlignment="1">
      <alignment horizontal="left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170" fontId="23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170" fontId="9" fillId="34" borderId="11" xfId="0" applyNumberFormat="1" applyFont="1" applyFill="1" applyBorder="1" applyAlignment="1" applyProtection="1">
      <alignment/>
      <protection locked="0"/>
    </xf>
    <xf numFmtId="170" fontId="11" fillId="0" borderId="11" xfId="0" applyNumberFormat="1" applyFont="1" applyFill="1" applyBorder="1" applyAlignment="1" applyProtection="1">
      <alignment/>
      <protection locked="0"/>
    </xf>
    <xf numFmtId="170" fontId="9" fillId="0" borderId="11" xfId="0" applyNumberFormat="1" applyFont="1" applyFill="1" applyBorder="1" applyAlignment="1" applyProtection="1">
      <alignment/>
      <protection locked="0"/>
    </xf>
    <xf numFmtId="170" fontId="11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170" fontId="9" fillId="0" borderId="11" xfId="0" applyNumberFormat="1" applyFont="1" applyFill="1" applyBorder="1" applyAlignment="1" applyProtection="1">
      <alignment horizontal="right"/>
      <protection locked="0"/>
    </xf>
    <xf numFmtId="0" fontId="24" fillId="0" borderId="11" xfId="0" applyFont="1" applyBorder="1" applyAlignment="1" applyProtection="1">
      <alignment textRotation="90"/>
      <protection/>
    </xf>
    <xf numFmtId="0" fontId="14" fillId="0" borderId="11" xfId="0" applyFont="1" applyBorder="1" applyAlignment="1" applyProtection="1">
      <alignment textRotation="90"/>
      <protection/>
    </xf>
    <xf numFmtId="0" fontId="14" fillId="0" borderId="11" xfId="0" applyFont="1" applyBorder="1" applyAlignment="1" applyProtection="1">
      <alignment horizontal="left" textRotation="90"/>
      <protection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35" borderId="11" xfId="0" applyFill="1" applyBorder="1" applyAlignment="1">
      <alignment/>
    </xf>
    <xf numFmtId="171" fontId="73" fillId="33" borderId="11" xfId="0" applyNumberFormat="1" applyFont="1" applyFill="1" applyBorder="1" applyAlignment="1">
      <alignment horizontal="center" vertical="top" wrapText="1"/>
    </xf>
    <xf numFmtId="171" fontId="74" fillId="33" borderId="11" xfId="0" applyNumberFormat="1" applyFont="1" applyFill="1" applyBorder="1" applyAlignment="1">
      <alignment horizontal="center" wrapText="1"/>
    </xf>
    <xf numFmtId="171" fontId="74" fillId="33" borderId="11" xfId="0" applyNumberFormat="1" applyFont="1" applyFill="1" applyBorder="1" applyAlignment="1">
      <alignment horizontal="center" vertical="top" wrapText="1"/>
    </xf>
    <xf numFmtId="171" fontId="10" fillId="33" borderId="11" xfId="0" applyNumberFormat="1" applyFont="1" applyFill="1" applyBorder="1" applyAlignment="1">
      <alignment horizontal="center"/>
    </xf>
    <xf numFmtId="171" fontId="20" fillId="33" borderId="11" xfId="0" applyNumberFormat="1" applyFont="1" applyFill="1" applyBorder="1" applyAlignment="1">
      <alignment horizontal="center" vertical="top" wrapText="1"/>
    </xf>
    <xf numFmtId="171" fontId="0" fillId="0" borderId="0" xfId="0" applyNumberFormat="1" applyAlignment="1">
      <alignment/>
    </xf>
    <xf numFmtId="0" fontId="10" fillId="33" borderId="11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171" fontId="20" fillId="0" borderId="11" xfId="0" applyNumberFormat="1" applyFont="1" applyBorder="1" applyAlignment="1">
      <alignment horizontal="center"/>
    </xf>
    <xf numFmtId="170" fontId="11" fillId="0" borderId="11" xfId="0" applyNumberFormat="1" applyFont="1" applyFill="1" applyBorder="1" applyAlignment="1" applyProtection="1">
      <alignment/>
      <protection/>
    </xf>
    <xf numFmtId="0" fontId="0" fillId="33" borderId="12" xfId="0" applyFill="1" applyBorder="1" applyAlignment="1">
      <alignment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4" xfId="0" applyFont="1" applyBorder="1" applyAlignment="1">
      <alignment horizontal="left" vertical="center" textRotation="90" wrapText="1"/>
    </xf>
    <xf numFmtId="0" fontId="12" fillId="0" borderId="15" xfId="0" applyFont="1" applyBorder="1" applyAlignment="1">
      <alignment horizontal="left" vertical="center" textRotation="90" wrapText="1"/>
    </xf>
    <xf numFmtId="0" fontId="12" fillId="0" borderId="16" xfId="0" applyFont="1" applyBorder="1" applyAlignment="1">
      <alignment horizontal="left" vertical="center" textRotation="90" wrapText="1"/>
    </xf>
    <xf numFmtId="0" fontId="26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textRotation="90" wrapText="1"/>
    </xf>
    <xf numFmtId="0" fontId="75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zoomScalePageLayoutView="0" workbookViewId="0" topLeftCell="A14">
      <selection activeCell="Q47" sqref="Q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6.753906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7" customWidth="1"/>
  </cols>
  <sheetData>
    <row r="1" spans="2:8" ht="12.75">
      <c r="B1" s="3" t="s">
        <v>30</v>
      </c>
      <c r="C1" s="3"/>
      <c r="D1" s="3"/>
      <c r="E1" s="3"/>
      <c r="F1" s="3"/>
      <c r="G1" s="3"/>
      <c r="H1" s="3"/>
    </row>
    <row r="2" spans="2:8" ht="12.75">
      <c r="B2" s="3" t="s">
        <v>31</v>
      </c>
      <c r="C2" s="3"/>
      <c r="D2" s="3"/>
      <c r="E2" s="3"/>
      <c r="F2" s="3"/>
      <c r="G2" s="3"/>
      <c r="H2" s="3"/>
    </row>
    <row r="3" spans="2:27" ht="12.75">
      <c r="B3" s="8" t="s">
        <v>37</v>
      </c>
      <c r="C3" s="8"/>
      <c r="D3" s="8"/>
      <c r="E3" s="3"/>
      <c r="F3" s="3"/>
      <c r="G3" s="3"/>
      <c r="H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32</v>
      </c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23"/>
      <c r="C6" s="88" t="s">
        <v>18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9"/>
    </row>
    <row r="7" spans="2:27" ht="18" customHeight="1">
      <c r="B7" s="78" t="s">
        <v>39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4"/>
      <c r="AA7" s="4"/>
    </row>
    <row r="8" spans="2:27" ht="18" customHeight="1">
      <c r="B8" s="78" t="s">
        <v>40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4"/>
      <c r="AA8" s="4"/>
    </row>
    <row r="9" spans="2:27" ht="18" customHeight="1">
      <c r="B9" s="78" t="s">
        <v>41</v>
      </c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4"/>
      <c r="AA9" s="4"/>
    </row>
    <row r="10" spans="2:27" ht="18" customHeight="1">
      <c r="B10" s="86" t="s">
        <v>83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4"/>
      <c r="AA10" s="4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4"/>
      <c r="AA11" s="4"/>
    </row>
    <row r="12" spans="2:29" ht="30" customHeight="1">
      <c r="B12" s="75" t="s">
        <v>26</v>
      </c>
      <c r="C12" s="83" t="s">
        <v>17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5"/>
      <c r="O12" s="83" t="s">
        <v>6</v>
      </c>
      <c r="P12" s="84"/>
      <c r="Q12" s="84"/>
      <c r="R12" s="84"/>
      <c r="S12" s="84"/>
      <c r="T12" s="84"/>
      <c r="U12" s="90" t="s">
        <v>22</v>
      </c>
      <c r="V12" s="75" t="s">
        <v>23</v>
      </c>
      <c r="W12" s="75" t="s">
        <v>36</v>
      </c>
      <c r="X12" s="75" t="s">
        <v>25</v>
      </c>
      <c r="Y12" s="75" t="s">
        <v>24</v>
      </c>
      <c r="Z12" s="4"/>
      <c r="AB12" s="7"/>
      <c r="AC12"/>
    </row>
    <row r="13" spans="2:29" ht="48.75" customHeight="1">
      <c r="B13" s="76"/>
      <c r="C13" s="73" t="s">
        <v>2</v>
      </c>
      <c r="D13" s="74" t="s">
        <v>3</v>
      </c>
      <c r="E13" s="74" t="s">
        <v>4</v>
      </c>
      <c r="F13" s="74" t="s">
        <v>5</v>
      </c>
      <c r="G13" s="74" t="s">
        <v>8</v>
      </c>
      <c r="H13" s="74" t="s">
        <v>9</v>
      </c>
      <c r="I13" s="74" t="s">
        <v>10</v>
      </c>
      <c r="J13" s="74" t="s">
        <v>11</v>
      </c>
      <c r="K13" s="74" t="s">
        <v>12</v>
      </c>
      <c r="L13" s="74" t="s">
        <v>13</v>
      </c>
      <c r="M13" s="75" t="s">
        <v>14</v>
      </c>
      <c r="N13" s="75" t="s">
        <v>15</v>
      </c>
      <c r="O13" s="75" t="s">
        <v>7</v>
      </c>
      <c r="P13" s="75" t="s">
        <v>19</v>
      </c>
      <c r="Q13" s="75" t="s">
        <v>33</v>
      </c>
      <c r="R13" s="75" t="s">
        <v>20</v>
      </c>
      <c r="S13" s="75" t="s">
        <v>34</v>
      </c>
      <c r="T13" s="75" t="s">
        <v>21</v>
      </c>
      <c r="U13" s="91"/>
      <c r="V13" s="76"/>
      <c r="W13" s="76"/>
      <c r="X13" s="76"/>
      <c r="Y13" s="76"/>
      <c r="Z13" s="4"/>
      <c r="AB13" s="7"/>
      <c r="AC13"/>
    </row>
    <row r="14" spans="2:29" ht="15.75" customHeight="1">
      <c r="B14" s="76"/>
      <c r="C14" s="73"/>
      <c r="D14" s="74"/>
      <c r="E14" s="74"/>
      <c r="F14" s="74"/>
      <c r="G14" s="74"/>
      <c r="H14" s="74"/>
      <c r="I14" s="74"/>
      <c r="J14" s="74"/>
      <c r="K14" s="74"/>
      <c r="L14" s="74"/>
      <c r="M14" s="76"/>
      <c r="N14" s="76"/>
      <c r="O14" s="76"/>
      <c r="P14" s="76"/>
      <c r="Q14" s="76"/>
      <c r="R14" s="76"/>
      <c r="S14" s="76"/>
      <c r="T14" s="76"/>
      <c r="U14" s="91"/>
      <c r="V14" s="76"/>
      <c r="W14" s="76"/>
      <c r="X14" s="76"/>
      <c r="Y14" s="76"/>
      <c r="Z14" s="4"/>
      <c r="AB14" s="7"/>
      <c r="AC14"/>
    </row>
    <row r="15" spans="2:29" ht="30" customHeight="1">
      <c r="B15" s="80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7"/>
      <c r="N15" s="77"/>
      <c r="O15" s="77"/>
      <c r="P15" s="77"/>
      <c r="Q15" s="77"/>
      <c r="R15" s="77"/>
      <c r="S15" s="77"/>
      <c r="T15" s="77"/>
      <c r="U15" s="92"/>
      <c r="V15" s="77"/>
      <c r="W15" s="77"/>
      <c r="X15" s="77"/>
      <c r="Y15" s="77"/>
      <c r="Z15" s="4"/>
      <c r="AB15" s="7"/>
      <c r="AC15"/>
    </row>
    <row r="16" spans="2:29" ht="12.75">
      <c r="B16" s="16">
        <v>1</v>
      </c>
      <c r="C16" s="37"/>
      <c r="D16" s="37"/>
      <c r="E16" s="37"/>
      <c r="F16" s="37"/>
      <c r="G16" s="37"/>
      <c r="H16" s="69"/>
      <c r="I16" s="37"/>
      <c r="J16" s="37"/>
      <c r="K16" s="20"/>
      <c r="L16" s="20"/>
      <c r="M16" s="20"/>
      <c r="N16" s="20"/>
      <c r="O16" s="65"/>
      <c r="P16" s="65"/>
      <c r="Q16" s="68"/>
      <c r="R16" s="65"/>
      <c r="S16" s="68"/>
      <c r="T16" s="65"/>
      <c r="U16" s="30"/>
      <c r="V16" s="30"/>
      <c r="W16" s="31"/>
      <c r="X16" s="31"/>
      <c r="Y16" s="32"/>
      <c r="Z16" s="67"/>
      <c r="AA16" s="5"/>
      <c r="AB16" s="6"/>
      <c r="AC16"/>
    </row>
    <row r="17" spans="2:29" ht="12.75">
      <c r="B17" s="16">
        <v>2</v>
      </c>
      <c r="C17" s="20"/>
      <c r="D17" s="17"/>
      <c r="E17" s="17"/>
      <c r="F17" s="17"/>
      <c r="G17" s="17"/>
      <c r="H17" s="69"/>
      <c r="I17" s="17"/>
      <c r="J17" s="17"/>
      <c r="K17" s="17"/>
      <c r="L17" s="17"/>
      <c r="M17" s="17"/>
      <c r="N17" s="17"/>
      <c r="O17" s="31"/>
      <c r="P17" s="31"/>
      <c r="Q17" s="33"/>
      <c r="R17" s="31"/>
      <c r="S17" s="33"/>
      <c r="T17" s="31"/>
      <c r="U17" s="30"/>
      <c r="V17" s="30"/>
      <c r="W17" s="31"/>
      <c r="X17" s="31"/>
      <c r="Y17" s="32"/>
      <c r="AA17" s="5"/>
      <c r="AB17" s="6"/>
      <c r="AC17"/>
    </row>
    <row r="18" spans="2:29" ht="12.75">
      <c r="B18" s="16">
        <v>3</v>
      </c>
      <c r="C18" s="20">
        <v>95.5509</v>
      </c>
      <c r="D18" s="17">
        <v>2.4843</v>
      </c>
      <c r="E18" s="17">
        <v>0.8016</v>
      </c>
      <c r="F18" s="17">
        <v>0.1311</v>
      </c>
      <c r="G18" s="17">
        <v>0.1286</v>
      </c>
      <c r="H18" s="17" t="s">
        <v>87</v>
      </c>
      <c r="I18" s="17">
        <v>0.0254</v>
      </c>
      <c r="J18" s="17">
        <v>0.0175</v>
      </c>
      <c r="K18" s="17">
        <v>0.0088</v>
      </c>
      <c r="L18" s="17">
        <v>0.0084</v>
      </c>
      <c r="M18" s="17">
        <v>0.6751</v>
      </c>
      <c r="N18" s="17">
        <v>0.1676</v>
      </c>
      <c r="O18" s="31">
        <v>0.7034</v>
      </c>
      <c r="P18" s="31">
        <v>34.4709</v>
      </c>
      <c r="Q18" s="33">
        <v>8233</v>
      </c>
      <c r="R18" s="31">
        <v>38.2174</v>
      </c>
      <c r="S18" s="33">
        <v>9128</v>
      </c>
      <c r="T18" s="31">
        <v>50.0094</v>
      </c>
      <c r="U18" s="30">
        <v>-17.2</v>
      </c>
      <c r="V18" s="30">
        <v>-9.9</v>
      </c>
      <c r="W18" s="31"/>
      <c r="X18" s="32"/>
      <c r="Y18" s="32"/>
      <c r="AA18" s="5"/>
      <c r="AB18" s="6"/>
      <c r="AC18"/>
    </row>
    <row r="19" spans="2:29" ht="12.75">
      <c r="B19" s="16">
        <v>4</v>
      </c>
      <c r="C19" s="20">
        <v>95.3524</v>
      </c>
      <c r="D19" s="17">
        <v>2.5965</v>
      </c>
      <c r="E19" s="17">
        <v>0.8457</v>
      </c>
      <c r="F19" s="17">
        <v>0.1339</v>
      </c>
      <c r="G19" s="17">
        <v>0.1356</v>
      </c>
      <c r="H19" s="38">
        <v>0.0011</v>
      </c>
      <c r="I19" s="17">
        <v>0.0268</v>
      </c>
      <c r="J19" s="17">
        <v>0.0203</v>
      </c>
      <c r="K19" s="17">
        <v>0.0159</v>
      </c>
      <c r="L19" s="17">
        <v>0.0074</v>
      </c>
      <c r="M19" s="17">
        <v>0.6716</v>
      </c>
      <c r="N19" s="17">
        <v>0.1928</v>
      </c>
      <c r="O19" s="31">
        <v>0.7053</v>
      </c>
      <c r="P19" s="31">
        <v>34.5356</v>
      </c>
      <c r="Q19" s="33">
        <v>8248</v>
      </c>
      <c r="R19" s="31">
        <v>38.2693</v>
      </c>
      <c r="S19" s="33">
        <v>9140</v>
      </c>
      <c r="T19" s="31">
        <v>50.0084</v>
      </c>
      <c r="U19" s="30">
        <v>-15.8</v>
      </c>
      <c r="V19" s="30">
        <v>-10.5</v>
      </c>
      <c r="W19" s="31"/>
      <c r="X19" s="31" t="s">
        <v>86</v>
      </c>
      <c r="Y19" s="32" t="s">
        <v>85</v>
      </c>
      <c r="AA19" s="5"/>
      <c r="AB19" s="6"/>
      <c r="AC19"/>
    </row>
    <row r="20" spans="2:29" ht="12.75">
      <c r="B20" s="16">
        <v>5</v>
      </c>
      <c r="C20" s="20">
        <v>95.2543</v>
      </c>
      <c r="D20" s="17">
        <v>2.6476</v>
      </c>
      <c r="E20" s="17">
        <v>0.8659</v>
      </c>
      <c r="F20" s="17">
        <v>0.137</v>
      </c>
      <c r="G20" s="17">
        <v>0.1403</v>
      </c>
      <c r="H20" s="17">
        <v>0.0013</v>
      </c>
      <c r="I20" s="17">
        <v>0.0281</v>
      </c>
      <c r="J20" s="17">
        <v>0.0214</v>
      </c>
      <c r="K20" s="17">
        <v>0.0252</v>
      </c>
      <c r="L20" s="17">
        <v>0.0077</v>
      </c>
      <c r="M20" s="17">
        <v>0.6643</v>
      </c>
      <c r="N20" s="17">
        <v>0.207</v>
      </c>
      <c r="O20" s="31">
        <v>0.7065</v>
      </c>
      <c r="P20" s="31">
        <v>34.5777</v>
      </c>
      <c r="Q20" s="33">
        <v>8258</v>
      </c>
      <c r="R20" s="31">
        <v>38.3143</v>
      </c>
      <c r="S20" s="33">
        <v>9151</v>
      </c>
      <c r="T20" s="31">
        <v>50.0269</v>
      </c>
      <c r="U20" s="30">
        <v>-14.9</v>
      </c>
      <c r="V20" s="30">
        <v>-5.8</v>
      </c>
      <c r="W20" s="31"/>
      <c r="X20" s="66"/>
      <c r="Y20" s="66"/>
      <c r="AA20" s="5"/>
      <c r="AB20" s="6"/>
      <c r="AC20"/>
    </row>
    <row r="21" spans="2:29" ht="12.75">
      <c r="B21" s="16">
        <v>6</v>
      </c>
      <c r="C21" s="20">
        <v>95.3047</v>
      </c>
      <c r="D21" s="17">
        <v>2.6021</v>
      </c>
      <c r="E21" s="17">
        <v>0.8303</v>
      </c>
      <c r="F21" s="17">
        <v>0.1277</v>
      </c>
      <c r="G21" s="17">
        <v>0.1314</v>
      </c>
      <c r="H21" s="38">
        <v>0.0012</v>
      </c>
      <c r="I21" s="17">
        <v>0.0266</v>
      </c>
      <c r="J21" s="17">
        <v>0.0203</v>
      </c>
      <c r="K21" s="17">
        <v>0.0209</v>
      </c>
      <c r="L21" s="17">
        <v>0.0091</v>
      </c>
      <c r="M21" s="17">
        <v>0.7375</v>
      </c>
      <c r="N21" s="17">
        <v>0.1883</v>
      </c>
      <c r="O21" s="31">
        <v>0.7054</v>
      </c>
      <c r="P21" s="31">
        <v>34.5061</v>
      </c>
      <c r="Q21" s="33">
        <v>8241</v>
      </c>
      <c r="R21" s="31">
        <v>38.2369</v>
      </c>
      <c r="S21" s="33">
        <v>9132</v>
      </c>
      <c r="T21" s="31">
        <v>49.9627</v>
      </c>
      <c r="U21" s="30">
        <v>-16.6</v>
      </c>
      <c r="V21" s="30">
        <v>-8.9</v>
      </c>
      <c r="W21" s="31"/>
      <c r="X21" s="31"/>
      <c r="Y21" s="32"/>
      <c r="AA21" s="5"/>
      <c r="AB21" s="6"/>
      <c r="AC21"/>
    </row>
    <row r="22" spans="2:29" ht="12.75">
      <c r="B22" s="16">
        <v>7</v>
      </c>
      <c r="C22" s="20">
        <v>95.3609</v>
      </c>
      <c r="D22" s="17">
        <v>2.5666</v>
      </c>
      <c r="E22" s="17">
        <v>0.8346</v>
      </c>
      <c r="F22" s="17">
        <v>0.1323</v>
      </c>
      <c r="G22" s="17">
        <v>0.1353</v>
      </c>
      <c r="H22" s="38">
        <v>0.0012</v>
      </c>
      <c r="I22" s="17">
        <v>0.0271</v>
      </c>
      <c r="J22" s="17">
        <v>0.0206</v>
      </c>
      <c r="K22" s="17">
        <v>0.0219</v>
      </c>
      <c r="L22" s="17">
        <v>0.0093</v>
      </c>
      <c r="M22" s="17">
        <v>0.6947</v>
      </c>
      <c r="N22" s="17">
        <v>0.1955</v>
      </c>
      <c r="O22" s="31">
        <v>0.7054</v>
      </c>
      <c r="P22" s="31">
        <v>34.5196</v>
      </c>
      <c r="Q22" s="33">
        <v>8245</v>
      </c>
      <c r="R22" s="31">
        <v>38.2518</v>
      </c>
      <c r="S22" s="33">
        <v>9136</v>
      </c>
      <c r="T22" s="31">
        <v>49.9852</v>
      </c>
      <c r="U22" s="30">
        <v>-19.1</v>
      </c>
      <c r="V22" s="30">
        <v>-9.4</v>
      </c>
      <c r="W22" s="31"/>
      <c r="X22" s="31"/>
      <c r="Y22" s="32"/>
      <c r="AA22" s="5"/>
      <c r="AB22" s="6"/>
      <c r="AC22"/>
    </row>
    <row r="23" spans="2:29" ht="12.75">
      <c r="B23" s="16">
        <v>8</v>
      </c>
      <c r="C23" s="20"/>
      <c r="D23" s="17"/>
      <c r="E23" s="17"/>
      <c r="F23" s="17"/>
      <c r="G23" s="17"/>
      <c r="H23" s="69"/>
      <c r="I23" s="17"/>
      <c r="J23" s="17"/>
      <c r="K23" s="17"/>
      <c r="L23" s="17"/>
      <c r="M23" s="17"/>
      <c r="N23" s="17"/>
      <c r="O23" s="31"/>
      <c r="P23" s="31"/>
      <c r="Q23" s="33"/>
      <c r="R23" s="31"/>
      <c r="S23" s="33"/>
      <c r="T23" s="31"/>
      <c r="U23" s="30"/>
      <c r="V23" s="30"/>
      <c r="W23" s="31"/>
      <c r="X23" s="31"/>
      <c r="Y23" s="32"/>
      <c r="AA23" s="5"/>
      <c r="AB23" s="6"/>
      <c r="AC23"/>
    </row>
    <row r="24" spans="2:29" ht="15" customHeight="1">
      <c r="B24" s="16">
        <v>9</v>
      </c>
      <c r="C24" s="20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1"/>
      <c r="P24" s="31"/>
      <c r="Q24" s="33"/>
      <c r="R24" s="31"/>
      <c r="S24" s="33"/>
      <c r="T24" s="31"/>
      <c r="U24" s="30"/>
      <c r="V24" s="30"/>
      <c r="W24" s="32"/>
      <c r="X24" s="31"/>
      <c r="Y24" s="32"/>
      <c r="AA24" s="5"/>
      <c r="AB24" s="6"/>
      <c r="AC24"/>
    </row>
    <row r="25" spans="2:29" ht="12.75">
      <c r="B25" s="16">
        <v>10</v>
      </c>
      <c r="C25" s="20">
        <v>95.433</v>
      </c>
      <c r="D25" s="17">
        <v>2.5237</v>
      </c>
      <c r="E25" s="17">
        <v>0.8163</v>
      </c>
      <c r="F25" s="17">
        <v>0.1283</v>
      </c>
      <c r="G25" s="17">
        <v>0.132</v>
      </c>
      <c r="H25" s="17">
        <v>0.0012</v>
      </c>
      <c r="I25" s="17">
        <v>0.0265</v>
      </c>
      <c r="J25" s="17">
        <v>0.0201</v>
      </c>
      <c r="K25" s="17">
        <v>0.0218</v>
      </c>
      <c r="L25" s="17">
        <v>0.0079</v>
      </c>
      <c r="M25" s="17">
        <v>0.6925</v>
      </c>
      <c r="N25" s="17">
        <v>0.1969</v>
      </c>
      <c r="O25" s="31">
        <v>0.7047</v>
      </c>
      <c r="P25" s="31">
        <v>34.4926</v>
      </c>
      <c r="Q25" s="33">
        <v>8238</v>
      </c>
      <c r="R25" s="31">
        <v>38.2229</v>
      </c>
      <c r="S25" s="33">
        <v>9129</v>
      </c>
      <c r="T25" s="31">
        <v>49.9698</v>
      </c>
      <c r="U25" s="30">
        <v>-19.1</v>
      </c>
      <c r="V25" s="30">
        <v>-10</v>
      </c>
      <c r="W25" s="31"/>
      <c r="X25" s="63"/>
      <c r="Y25" s="64"/>
      <c r="AA25" s="5"/>
      <c r="AB25" s="6"/>
      <c r="AC25"/>
    </row>
    <row r="26" spans="2:29" ht="12.75">
      <c r="B26" s="16">
        <v>11</v>
      </c>
      <c r="C26" s="20">
        <v>95.441</v>
      </c>
      <c r="D26" s="17">
        <v>2.543</v>
      </c>
      <c r="E26" s="17">
        <v>0.806</v>
      </c>
      <c r="F26" s="17">
        <v>0.124</v>
      </c>
      <c r="G26" s="17">
        <v>0.128</v>
      </c>
      <c r="H26" s="70">
        <v>0.002</v>
      </c>
      <c r="I26" s="17">
        <v>0.025</v>
      </c>
      <c r="J26" s="17">
        <v>0.019</v>
      </c>
      <c r="K26" s="17">
        <v>0.017</v>
      </c>
      <c r="L26" s="17">
        <v>0.008</v>
      </c>
      <c r="M26" s="17">
        <v>0.679</v>
      </c>
      <c r="N26" s="17">
        <v>0.209</v>
      </c>
      <c r="O26" s="31">
        <v>0.7051</v>
      </c>
      <c r="P26" s="31">
        <v>34.49</v>
      </c>
      <c r="Q26" s="33">
        <v>8237</v>
      </c>
      <c r="R26" s="31">
        <v>38.24</v>
      </c>
      <c r="S26" s="33">
        <v>9133</v>
      </c>
      <c r="T26" s="31">
        <v>49.99</v>
      </c>
      <c r="U26" s="30">
        <v>-19.4</v>
      </c>
      <c r="V26" s="30">
        <v>-9.3</v>
      </c>
      <c r="W26" s="31" t="s">
        <v>84</v>
      </c>
      <c r="X26" s="63"/>
      <c r="Y26" s="64"/>
      <c r="AA26" s="5"/>
      <c r="AB26" s="6"/>
      <c r="AC26"/>
    </row>
    <row r="27" spans="2:29" ht="12.75">
      <c r="B27" s="16">
        <v>12</v>
      </c>
      <c r="C27" s="20">
        <v>95.3796</v>
      </c>
      <c r="D27" s="17">
        <v>2.561</v>
      </c>
      <c r="E27" s="17">
        <v>0.8315</v>
      </c>
      <c r="F27" s="17">
        <v>0.1355</v>
      </c>
      <c r="G27" s="17">
        <v>0.1353</v>
      </c>
      <c r="H27" s="69">
        <v>0.0011</v>
      </c>
      <c r="I27" s="17">
        <v>0.0267</v>
      </c>
      <c r="J27" s="17">
        <v>0.0188</v>
      </c>
      <c r="K27" s="17">
        <v>0.0138</v>
      </c>
      <c r="L27" s="17">
        <v>0.0059</v>
      </c>
      <c r="M27" s="17">
        <v>0.6656</v>
      </c>
      <c r="N27" s="17">
        <v>0.19</v>
      </c>
      <c r="O27" s="31">
        <v>0.705</v>
      </c>
      <c r="P27" s="31">
        <v>34.5303</v>
      </c>
      <c r="Q27" s="33">
        <v>8247</v>
      </c>
      <c r="R27" s="31">
        <v>38.281</v>
      </c>
      <c r="S27" s="33">
        <v>9143</v>
      </c>
      <c r="T27" s="31">
        <v>50.035</v>
      </c>
      <c r="U27" s="30">
        <v>-20.9</v>
      </c>
      <c r="V27" s="30">
        <v>-10.1</v>
      </c>
      <c r="W27" s="31"/>
      <c r="X27" s="63"/>
      <c r="Y27" s="64"/>
      <c r="AA27" s="5"/>
      <c r="AB27" s="6"/>
      <c r="AC27"/>
    </row>
    <row r="28" spans="2:29" ht="12.75">
      <c r="B28" s="16">
        <v>13</v>
      </c>
      <c r="C28" s="20">
        <v>95.3537</v>
      </c>
      <c r="D28" s="17">
        <v>2.5899</v>
      </c>
      <c r="E28" s="17">
        <v>0.8328</v>
      </c>
      <c r="F28" s="17">
        <v>0.1326</v>
      </c>
      <c r="G28" s="17">
        <v>0.1349</v>
      </c>
      <c r="H28" s="69" t="s">
        <v>87</v>
      </c>
      <c r="I28" s="17">
        <v>0.0272</v>
      </c>
      <c r="J28" s="17">
        <v>0.0193</v>
      </c>
      <c r="K28" s="17">
        <v>0.0115</v>
      </c>
      <c r="L28" s="17">
        <v>0.0068</v>
      </c>
      <c r="M28" s="17">
        <v>0.6964</v>
      </c>
      <c r="N28" s="17">
        <v>0.1943</v>
      </c>
      <c r="O28" s="31">
        <v>0.7051</v>
      </c>
      <c r="P28" s="31">
        <v>34.5123</v>
      </c>
      <c r="Q28" s="33">
        <v>8243</v>
      </c>
      <c r="R28" s="31">
        <v>38.2612</v>
      </c>
      <c r="S28" s="33">
        <v>9138</v>
      </c>
      <c r="T28" s="31">
        <v>50.0066</v>
      </c>
      <c r="U28" s="30">
        <v>-20.4</v>
      </c>
      <c r="V28" s="30">
        <v>-9.8</v>
      </c>
      <c r="W28" s="31"/>
      <c r="X28" s="63"/>
      <c r="Y28" s="64"/>
      <c r="AA28" s="5"/>
      <c r="AB28" s="6"/>
      <c r="AC28"/>
    </row>
    <row r="29" spans="2:29" ht="12.75">
      <c r="B29" s="16">
        <v>14</v>
      </c>
      <c r="C29" s="20"/>
      <c r="D29" s="17"/>
      <c r="E29" s="17"/>
      <c r="F29" s="17"/>
      <c r="G29" s="17"/>
      <c r="H29" s="69"/>
      <c r="I29" s="17"/>
      <c r="J29" s="17"/>
      <c r="K29" s="17"/>
      <c r="L29" s="17"/>
      <c r="M29" s="17"/>
      <c r="N29" s="17"/>
      <c r="O29" s="31"/>
      <c r="P29" s="31"/>
      <c r="Q29" s="33"/>
      <c r="R29" s="31"/>
      <c r="S29" s="33"/>
      <c r="T29" s="31"/>
      <c r="U29" s="30"/>
      <c r="V29" s="30"/>
      <c r="W29" s="31"/>
      <c r="X29" s="63"/>
      <c r="Y29" s="64"/>
      <c r="AA29" s="5"/>
      <c r="AB29" s="6"/>
      <c r="AC29"/>
    </row>
    <row r="30" spans="2:29" ht="12.75">
      <c r="B30" s="16">
        <v>15</v>
      </c>
      <c r="C30" s="2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1"/>
      <c r="P30" s="31"/>
      <c r="Q30" s="33"/>
      <c r="R30" s="31"/>
      <c r="S30" s="33"/>
      <c r="T30" s="31"/>
      <c r="U30" s="30"/>
      <c r="V30" s="30"/>
      <c r="W30" s="31"/>
      <c r="X30" s="63"/>
      <c r="Y30" s="64"/>
      <c r="AA30" s="5"/>
      <c r="AB30" s="6"/>
      <c r="AC30"/>
    </row>
    <row r="31" spans="2:29" ht="12.75">
      <c r="B31" s="19">
        <v>16</v>
      </c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1"/>
      <c r="P31" s="31"/>
      <c r="Q31" s="33"/>
      <c r="R31" s="31"/>
      <c r="S31" s="33"/>
      <c r="T31" s="31"/>
      <c r="U31" s="30"/>
      <c r="V31" s="30"/>
      <c r="W31" s="31"/>
      <c r="X31" s="63"/>
      <c r="Y31" s="64"/>
      <c r="AA31" s="5"/>
      <c r="AB31" s="6"/>
      <c r="AC31"/>
    </row>
    <row r="32" spans="2:29" ht="12.75">
      <c r="B32" s="19">
        <v>17</v>
      </c>
      <c r="C32" s="18">
        <v>95.3526</v>
      </c>
      <c r="D32" s="17">
        <v>2.5842</v>
      </c>
      <c r="E32" s="17">
        <v>0.8351</v>
      </c>
      <c r="F32" s="17">
        <v>0.1332</v>
      </c>
      <c r="G32" s="17">
        <v>0.1366</v>
      </c>
      <c r="H32" s="17">
        <v>0.0013</v>
      </c>
      <c r="I32" s="17">
        <v>0.0275</v>
      </c>
      <c r="J32" s="17">
        <v>0.0198</v>
      </c>
      <c r="K32" s="17">
        <v>0.0147</v>
      </c>
      <c r="L32" s="17">
        <v>0.0068</v>
      </c>
      <c r="M32" s="17">
        <v>0.699</v>
      </c>
      <c r="N32" s="17">
        <v>0.1891</v>
      </c>
      <c r="O32" s="31">
        <v>0.7052</v>
      </c>
      <c r="P32" s="31">
        <v>34.5204</v>
      </c>
      <c r="Q32" s="33">
        <v>8245</v>
      </c>
      <c r="R32" s="31">
        <v>38.27</v>
      </c>
      <c r="S32" s="33">
        <v>9140</v>
      </c>
      <c r="T32" s="31">
        <v>50.0138</v>
      </c>
      <c r="U32" s="30">
        <v>-22.1</v>
      </c>
      <c r="V32" s="30">
        <v>-11.6</v>
      </c>
      <c r="W32" s="31"/>
      <c r="X32" s="63"/>
      <c r="Y32" s="64"/>
      <c r="AA32" s="5"/>
      <c r="AB32" s="6"/>
      <c r="AC32"/>
    </row>
    <row r="33" spans="2:29" ht="12.75">
      <c r="B33" s="19">
        <v>18</v>
      </c>
      <c r="C33" s="32">
        <v>95.4277</v>
      </c>
      <c r="D33" s="31">
        <v>2.5253</v>
      </c>
      <c r="E33" s="31">
        <v>0.8172</v>
      </c>
      <c r="F33" s="31">
        <v>0.1308</v>
      </c>
      <c r="G33" s="31">
        <v>0.1351</v>
      </c>
      <c r="H33" s="38" t="s">
        <v>87</v>
      </c>
      <c r="I33" s="31">
        <v>0.0277</v>
      </c>
      <c r="J33" s="31">
        <v>0.0198</v>
      </c>
      <c r="K33" s="31">
        <v>0.0179</v>
      </c>
      <c r="L33" s="31">
        <v>0.0059</v>
      </c>
      <c r="M33" s="31">
        <v>0.7081</v>
      </c>
      <c r="N33" s="31">
        <v>0.1836</v>
      </c>
      <c r="O33" s="31">
        <v>0.7047</v>
      </c>
      <c r="P33" s="31">
        <v>34.4955</v>
      </c>
      <c r="Q33" s="33">
        <v>8239</v>
      </c>
      <c r="R33" s="31">
        <v>38.2433</v>
      </c>
      <c r="S33" s="33">
        <v>9134</v>
      </c>
      <c r="T33" s="31">
        <v>49.9989</v>
      </c>
      <c r="U33" s="30">
        <v>-22.7</v>
      </c>
      <c r="V33" s="30">
        <v>-12</v>
      </c>
      <c r="W33" s="31"/>
      <c r="X33" s="63">
        <v>0.0014</v>
      </c>
      <c r="Y33" s="64" t="s">
        <v>85</v>
      </c>
      <c r="AA33" s="5"/>
      <c r="AB33" s="6"/>
      <c r="AC33"/>
    </row>
    <row r="34" spans="2:29" ht="12.75" customHeight="1">
      <c r="B34" s="19">
        <v>19</v>
      </c>
      <c r="C34" s="32">
        <v>94.5431</v>
      </c>
      <c r="D34" s="31">
        <v>3.0349</v>
      </c>
      <c r="E34" s="31">
        <v>0.8971</v>
      </c>
      <c r="F34" s="31">
        <v>0.1263</v>
      </c>
      <c r="G34" s="31">
        <v>0.1369</v>
      </c>
      <c r="H34" s="31">
        <v>0.0011</v>
      </c>
      <c r="I34" s="31">
        <v>0.0292</v>
      </c>
      <c r="J34" s="31">
        <v>0.0213</v>
      </c>
      <c r="K34" s="31">
        <v>0.0159</v>
      </c>
      <c r="L34" s="31">
        <v>0.0064</v>
      </c>
      <c r="M34" s="31">
        <v>0.9857</v>
      </c>
      <c r="N34" s="31">
        <v>0.2021</v>
      </c>
      <c r="O34" s="31">
        <v>0.7102</v>
      </c>
      <c r="P34" s="31">
        <v>34.57</v>
      </c>
      <c r="Q34" s="33">
        <v>8257</v>
      </c>
      <c r="R34" s="31">
        <v>38.3192</v>
      </c>
      <c r="S34" s="33">
        <v>9152</v>
      </c>
      <c r="T34" s="31">
        <v>49.9038</v>
      </c>
      <c r="U34" s="30">
        <v>-20.8</v>
      </c>
      <c r="V34" s="30">
        <v>-10.7</v>
      </c>
      <c r="W34" s="31"/>
      <c r="X34" s="66"/>
      <c r="Y34" s="66"/>
      <c r="AA34" s="5"/>
      <c r="AB34" s="6"/>
      <c r="AC34"/>
    </row>
    <row r="35" spans="2:29" ht="12.75">
      <c r="B35" s="19">
        <v>20</v>
      </c>
      <c r="C35" s="32">
        <v>92.7253</v>
      </c>
      <c r="D35" s="31">
        <v>4.1361</v>
      </c>
      <c r="E35" s="31">
        <v>1.1019</v>
      </c>
      <c r="F35" s="31">
        <v>0.1187</v>
      </c>
      <c r="G35" s="31">
        <v>0.1441</v>
      </c>
      <c r="H35" s="69">
        <v>0.0011</v>
      </c>
      <c r="I35" s="31">
        <v>0.0312</v>
      </c>
      <c r="J35" s="31">
        <v>0.023</v>
      </c>
      <c r="K35" s="31">
        <v>0.0177</v>
      </c>
      <c r="L35" s="31">
        <v>0.0081</v>
      </c>
      <c r="M35" s="31">
        <v>1.422</v>
      </c>
      <c r="N35" s="31">
        <v>0.271</v>
      </c>
      <c r="O35" s="31">
        <v>0.7221</v>
      </c>
      <c r="P35" s="31">
        <v>34.8012</v>
      </c>
      <c r="Q35" s="33">
        <v>8312</v>
      </c>
      <c r="R35" s="31">
        <v>38.5602</v>
      </c>
      <c r="S35" s="33">
        <v>9210</v>
      </c>
      <c r="T35" s="31">
        <v>49.7991</v>
      </c>
      <c r="U35" s="30">
        <v>-19.4</v>
      </c>
      <c r="V35" s="30">
        <v>-8.6</v>
      </c>
      <c r="W35" s="31"/>
      <c r="X35" s="31"/>
      <c r="Y35" s="32"/>
      <c r="AA35" s="5"/>
      <c r="AB35" s="6"/>
      <c r="AC35"/>
    </row>
    <row r="36" spans="2:29" ht="12.75">
      <c r="B36" s="19">
        <v>21</v>
      </c>
      <c r="C36" s="32">
        <v>95.4761</v>
      </c>
      <c r="D36" s="31">
        <v>2.4811</v>
      </c>
      <c r="E36" s="31">
        <v>0.8057</v>
      </c>
      <c r="F36" s="31">
        <v>0.1278</v>
      </c>
      <c r="G36" s="31">
        <v>0.1338</v>
      </c>
      <c r="H36" s="69" t="s">
        <v>87</v>
      </c>
      <c r="I36" s="31">
        <v>0.0283</v>
      </c>
      <c r="J36" s="31">
        <v>0.0205</v>
      </c>
      <c r="K36" s="31">
        <v>0.0178</v>
      </c>
      <c r="L36" s="31">
        <v>0.0061</v>
      </c>
      <c r="M36" s="31">
        <v>0.7139</v>
      </c>
      <c r="N36" s="31">
        <v>0.1879</v>
      </c>
      <c r="O36" s="31">
        <v>0.7043</v>
      </c>
      <c r="P36" s="31">
        <v>34.4725</v>
      </c>
      <c r="Q36" s="33">
        <v>8233</v>
      </c>
      <c r="R36" s="31">
        <v>38.2185</v>
      </c>
      <c r="S36" s="33">
        <v>9128</v>
      </c>
      <c r="T36" s="31">
        <v>49.9793</v>
      </c>
      <c r="U36" s="30">
        <v>-14.5</v>
      </c>
      <c r="V36" s="30">
        <v>-5.6</v>
      </c>
      <c r="W36" s="31"/>
      <c r="X36" s="32"/>
      <c r="Y36" s="32"/>
      <c r="AA36" s="5"/>
      <c r="AB36" s="6"/>
      <c r="AC36"/>
    </row>
    <row r="37" spans="2:29" ht="12.75">
      <c r="B37" s="19">
        <v>22</v>
      </c>
      <c r="C37" s="32"/>
      <c r="D37" s="31"/>
      <c r="E37" s="31"/>
      <c r="F37" s="31"/>
      <c r="G37" s="31"/>
      <c r="H37" s="38"/>
      <c r="I37" s="31"/>
      <c r="J37" s="31"/>
      <c r="K37" s="31"/>
      <c r="L37" s="31"/>
      <c r="M37" s="31"/>
      <c r="N37" s="31"/>
      <c r="O37" s="31"/>
      <c r="P37" s="31"/>
      <c r="Q37" s="33"/>
      <c r="R37" s="31"/>
      <c r="S37" s="33"/>
      <c r="T37" s="31"/>
      <c r="U37" s="30"/>
      <c r="V37" s="30"/>
      <c r="W37" s="31"/>
      <c r="X37" s="31"/>
      <c r="Y37" s="32"/>
      <c r="AA37" s="5"/>
      <c r="AB37" s="6"/>
      <c r="AC37"/>
    </row>
    <row r="38" spans="2:29" ht="12.75">
      <c r="B38" s="19">
        <v>23</v>
      </c>
      <c r="C38" s="32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3"/>
      <c r="R38" s="31"/>
      <c r="S38" s="33"/>
      <c r="T38" s="31"/>
      <c r="U38" s="30"/>
      <c r="V38" s="30"/>
      <c r="W38" s="31"/>
      <c r="X38" s="31"/>
      <c r="Y38" s="32"/>
      <c r="AA38" s="5"/>
      <c r="AB38" s="6"/>
      <c r="AC38"/>
    </row>
    <row r="39" spans="2:29" ht="12.75">
      <c r="B39" s="19">
        <v>24</v>
      </c>
      <c r="C39" s="32">
        <v>95.2901</v>
      </c>
      <c r="D39" s="31">
        <v>2.6043</v>
      </c>
      <c r="E39" s="31">
        <v>0.8342</v>
      </c>
      <c r="F39" s="31">
        <v>0.132</v>
      </c>
      <c r="G39" s="31">
        <v>0.1386</v>
      </c>
      <c r="H39" s="31">
        <v>0.0011</v>
      </c>
      <c r="I39" s="31">
        <v>0.0285</v>
      </c>
      <c r="J39" s="31">
        <v>0.0205</v>
      </c>
      <c r="K39" s="31">
        <v>0.0183</v>
      </c>
      <c r="L39" s="31">
        <v>0.0065</v>
      </c>
      <c r="M39" s="31">
        <v>0.7336</v>
      </c>
      <c r="N39" s="31">
        <v>0.1923</v>
      </c>
      <c r="O39" s="31">
        <v>0.7057</v>
      </c>
      <c r="P39" s="31">
        <v>34.5194</v>
      </c>
      <c r="Q39" s="33">
        <v>8244</v>
      </c>
      <c r="R39" s="31">
        <v>38.2684</v>
      </c>
      <c r="S39" s="33">
        <v>9140</v>
      </c>
      <c r="T39" s="31">
        <v>49.9952</v>
      </c>
      <c r="U39" s="30">
        <v>-16.5</v>
      </c>
      <c r="V39" s="30">
        <v>-6.7</v>
      </c>
      <c r="W39" s="31"/>
      <c r="X39" s="31"/>
      <c r="Y39" s="62"/>
      <c r="AA39" s="5"/>
      <c r="AB39" s="6"/>
      <c r="AC39"/>
    </row>
    <row r="40" spans="2:29" ht="12.75">
      <c r="B40" s="19">
        <v>25</v>
      </c>
      <c r="C40" s="32">
        <v>95.1455</v>
      </c>
      <c r="D40" s="31">
        <v>2.674</v>
      </c>
      <c r="E40" s="31">
        <v>0.8615</v>
      </c>
      <c r="F40" s="31">
        <v>0.1355</v>
      </c>
      <c r="G40" s="31">
        <v>0.1459</v>
      </c>
      <c r="H40" s="38">
        <v>0.0012</v>
      </c>
      <c r="I40" s="31">
        <v>0.0311</v>
      </c>
      <c r="J40" s="31">
        <v>0.0228</v>
      </c>
      <c r="K40" s="31">
        <v>0.0222</v>
      </c>
      <c r="L40" s="31">
        <v>0.0074</v>
      </c>
      <c r="M40" s="31">
        <v>0.7547</v>
      </c>
      <c r="N40" s="31">
        <v>0.1983</v>
      </c>
      <c r="O40" s="31">
        <v>0.707</v>
      </c>
      <c r="P40" s="31">
        <v>34.5611</v>
      </c>
      <c r="Q40" s="33">
        <v>8254</v>
      </c>
      <c r="R40" s="31">
        <v>38.3127</v>
      </c>
      <c r="S40" s="33">
        <v>9150</v>
      </c>
      <c r="T40" s="31">
        <v>50.0059</v>
      </c>
      <c r="U40" s="30">
        <v>-16.8</v>
      </c>
      <c r="V40" s="30">
        <v>-7.3</v>
      </c>
      <c r="W40" s="31"/>
      <c r="X40" s="31"/>
      <c r="Y40" s="32"/>
      <c r="AA40" s="5"/>
      <c r="AB40" s="6"/>
      <c r="AC40"/>
    </row>
    <row r="41" spans="2:29" ht="12.75">
      <c r="B41" s="19">
        <v>26</v>
      </c>
      <c r="C41" s="32">
        <v>95.4312</v>
      </c>
      <c r="D41" s="31">
        <v>2.5336</v>
      </c>
      <c r="E41" s="31">
        <v>0.8033</v>
      </c>
      <c r="F41" s="31">
        <v>0.1264</v>
      </c>
      <c r="G41" s="31">
        <v>0.1309</v>
      </c>
      <c r="H41" s="69" t="s">
        <v>87</v>
      </c>
      <c r="I41" s="31">
        <v>0.027</v>
      </c>
      <c r="J41" s="31">
        <v>0.0193</v>
      </c>
      <c r="K41" s="31">
        <v>0.0137</v>
      </c>
      <c r="L41" s="31">
        <v>0.0064</v>
      </c>
      <c r="M41" s="31">
        <v>0.7255</v>
      </c>
      <c r="N41" s="31">
        <v>0.1819</v>
      </c>
      <c r="O41" s="31">
        <v>0.7043</v>
      </c>
      <c r="P41" s="31">
        <v>34.4716</v>
      </c>
      <c r="Q41" s="33">
        <v>8233</v>
      </c>
      <c r="R41" s="31">
        <v>38.2174</v>
      </c>
      <c r="S41" s="33">
        <v>9128</v>
      </c>
      <c r="T41" s="31">
        <v>49.9775</v>
      </c>
      <c r="U41" s="30">
        <v>-21.8</v>
      </c>
      <c r="V41" s="30">
        <v>-8.1</v>
      </c>
      <c r="W41" s="31" t="s">
        <v>84</v>
      </c>
      <c r="X41" s="31"/>
      <c r="Y41" s="32"/>
      <c r="AA41" s="5"/>
      <c r="AB41" s="6"/>
      <c r="AC41"/>
    </row>
    <row r="42" spans="2:29" ht="12.75">
      <c r="B42" s="19">
        <v>27</v>
      </c>
      <c r="C42" s="32">
        <v>95.313</v>
      </c>
      <c r="D42" s="31">
        <v>2.5828</v>
      </c>
      <c r="E42" s="31">
        <v>0.8204</v>
      </c>
      <c r="F42" s="31">
        <v>0.1287</v>
      </c>
      <c r="G42" s="31">
        <v>0.136</v>
      </c>
      <c r="H42" s="31">
        <v>0.0012</v>
      </c>
      <c r="I42" s="31">
        <v>0.0286</v>
      </c>
      <c r="J42" s="31">
        <v>0.0207</v>
      </c>
      <c r="K42" s="31">
        <v>0.0187</v>
      </c>
      <c r="L42" s="31">
        <v>0.0065</v>
      </c>
      <c r="M42" s="31">
        <v>0.7525</v>
      </c>
      <c r="N42" s="31">
        <v>0.1908</v>
      </c>
      <c r="O42" s="31">
        <v>0.7054</v>
      </c>
      <c r="P42" s="31">
        <v>34.4971</v>
      </c>
      <c r="Q42" s="33">
        <v>8239</v>
      </c>
      <c r="R42" s="31">
        <v>38.2443</v>
      </c>
      <c r="S42" s="33">
        <v>9134</v>
      </c>
      <c r="T42" s="31">
        <v>49.9741</v>
      </c>
      <c r="U42" s="30">
        <v>-22.5</v>
      </c>
      <c r="V42" s="30">
        <v>-8.4</v>
      </c>
      <c r="W42" s="31"/>
      <c r="X42" s="31"/>
      <c r="Y42" s="32"/>
      <c r="AA42" s="5"/>
      <c r="AB42" s="6"/>
      <c r="AC42"/>
    </row>
    <row r="43" spans="2:29" ht="12.75">
      <c r="B43" s="19">
        <v>28</v>
      </c>
      <c r="C43" s="32">
        <v>95.3457</v>
      </c>
      <c r="D43" s="31">
        <v>2.577</v>
      </c>
      <c r="E43" s="31">
        <v>0.8168</v>
      </c>
      <c r="F43" s="31">
        <v>0.1286</v>
      </c>
      <c r="G43" s="31">
        <v>0.1339</v>
      </c>
      <c r="H43" s="31">
        <v>0.001</v>
      </c>
      <c r="I43" s="31">
        <v>0.0277</v>
      </c>
      <c r="J43" s="31">
        <v>0.0199</v>
      </c>
      <c r="K43" s="31">
        <v>0.0134</v>
      </c>
      <c r="L43" s="31">
        <v>0.0064</v>
      </c>
      <c r="M43" s="31">
        <v>0.7393</v>
      </c>
      <c r="N43" s="31">
        <v>0.19</v>
      </c>
      <c r="O43" s="31">
        <v>0.705</v>
      </c>
      <c r="P43" s="31">
        <v>34.488</v>
      </c>
      <c r="Q43" s="33">
        <v>8237</v>
      </c>
      <c r="R43" s="31">
        <v>38.2348</v>
      </c>
      <c r="S43" s="33">
        <v>9132</v>
      </c>
      <c r="T43" s="31">
        <v>49.9754</v>
      </c>
      <c r="U43" s="30">
        <v>-21.8</v>
      </c>
      <c r="V43" s="30">
        <v>-8.2</v>
      </c>
      <c r="W43" s="31"/>
      <c r="X43" s="31"/>
      <c r="Y43" s="32"/>
      <c r="AA43" s="5"/>
      <c r="AB43" s="6"/>
      <c r="AC43"/>
    </row>
    <row r="44" spans="2:29" ht="12.75" customHeight="1">
      <c r="B44" s="19">
        <v>29</v>
      </c>
      <c r="C44" s="32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3"/>
      <c r="R44" s="31"/>
      <c r="S44" s="33"/>
      <c r="T44" s="31"/>
      <c r="U44" s="30"/>
      <c r="V44" s="30"/>
      <c r="W44" s="31"/>
      <c r="X44" s="31"/>
      <c r="Y44" s="32"/>
      <c r="AA44" s="5"/>
      <c r="AB44" s="6"/>
      <c r="AC44"/>
    </row>
    <row r="45" spans="2:29" ht="12.75" customHeight="1">
      <c r="B45" s="19">
        <v>30</v>
      </c>
      <c r="C45" s="32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3"/>
      <c r="R45" s="31"/>
      <c r="S45" s="33"/>
      <c r="T45" s="31"/>
      <c r="U45" s="30"/>
      <c r="V45" s="30"/>
      <c r="W45" s="31"/>
      <c r="X45" s="31"/>
      <c r="Y45" s="32"/>
      <c r="AA45" s="5"/>
      <c r="AB45" s="6"/>
      <c r="AC45"/>
    </row>
    <row r="46" spans="2:29" ht="12.75" customHeight="1">
      <c r="B46" s="19">
        <v>31</v>
      </c>
      <c r="C46" s="32">
        <v>95.4277</v>
      </c>
      <c r="D46" s="31">
        <v>2.5253</v>
      </c>
      <c r="E46" s="31">
        <v>0.8172</v>
      </c>
      <c r="F46" s="31">
        <v>0.1308</v>
      </c>
      <c r="G46" s="31">
        <v>0.1351</v>
      </c>
      <c r="H46" s="31" t="s">
        <v>87</v>
      </c>
      <c r="I46" s="31">
        <v>0.0277</v>
      </c>
      <c r="J46" s="31">
        <v>0.0198</v>
      </c>
      <c r="K46" s="31">
        <v>0.0179</v>
      </c>
      <c r="L46" s="31">
        <v>0.0059</v>
      </c>
      <c r="M46" s="31">
        <v>0.7081</v>
      </c>
      <c r="N46" s="31">
        <v>0.1836</v>
      </c>
      <c r="O46" s="31">
        <v>0.7047</v>
      </c>
      <c r="P46" s="31">
        <v>34.4955</v>
      </c>
      <c r="Q46" s="33">
        <v>8239</v>
      </c>
      <c r="R46" s="31">
        <v>38.2433</v>
      </c>
      <c r="S46" s="33">
        <v>9134</v>
      </c>
      <c r="T46" s="31">
        <v>49.9989</v>
      </c>
      <c r="U46" s="30">
        <v>-22.7</v>
      </c>
      <c r="V46" s="30">
        <v>-8.5</v>
      </c>
      <c r="W46" s="31"/>
      <c r="X46" s="31"/>
      <c r="Y46" s="32"/>
      <c r="AA46" s="5"/>
      <c r="AB46" s="6"/>
      <c r="AC46"/>
    </row>
    <row r="47" spans="2:29" ht="15.75" customHeight="1">
      <c r="B47" s="19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1"/>
      <c r="P47" s="34"/>
      <c r="Q47" s="35">
        <f>AVERAGE(Q16:Q46)</f>
        <v>8246.1</v>
      </c>
      <c r="R47" s="34"/>
      <c r="S47" s="36"/>
      <c r="T47" s="34"/>
      <c r="U47" s="30"/>
      <c r="V47" s="30"/>
      <c r="W47" s="31"/>
      <c r="X47" s="31"/>
      <c r="Y47" s="32"/>
      <c r="Z47" s="29"/>
      <c r="AA47" s="5"/>
      <c r="AB47" s="6"/>
      <c r="AC47"/>
    </row>
    <row r="48" spans="2:29" ht="12.75" customHeight="1">
      <c r="B48" s="39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AA48" s="5"/>
      <c r="AB48" s="6"/>
      <c r="AC48"/>
    </row>
    <row r="49" spans="3:29" ht="4.5" customHeight="1">
      <c r="C49" s="1"/>
      <c r="D49" s="1"/>
      <c r="AA49" s="5"/>
      <c r="AB49" s="6" t="str">
        <f>IF(AA49=100,"ОК"," ")</f>
        <v> </v>
      </c>
      <c r="AC49"/>
    </row>
    <row r="50" spans="3:29" ht="14.25" customHeight="1">
      <c r="C50" s="9" t="s">
        <v>43</v>
      </c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 t="s">
        <v>44</v>
      </c>
      <c r="Q50" s="10"/>
      <c r="R50" s="10"/>
      <c r="S50" s="10"/>
      <c r="T50" s="13"/>
      <c r="U50" s="11"/>
      <c r="V50" s="11"/>
      <c r="W50" s="81">
        <v>42674</v>
      </c>
      <c r="X50" s="82"/>
      <c r="Y50" s="12"/>
      <c r="AA50" s="5"/>
      <c r="AB50" s="6" t="str">
        <f>IF(AA50=100,"ОК"," ")</f>
        <v> </v>
      </c>
      <c r="AC50"/>
    </row>
    <row r="51" spans="3:29" ht="14.25" customHeight="1" hidden="1">
      <c r="C51" s="1"/>
      <c r="D51" s="1" t="s">
        <v>27</v>
      </c>
      <c r="O51" s="2"/>
      <c r="P51" s="15" t="s">
        <v>29</v>
      </c>
      <c r="Q51" s="15"/>
      <c r="T51" s="2"/>
      <c r="U51" s="14" t="s">
        <v>0</v>
      </c>
      <c r="W51" s="2"/>
      <c r="X51" s="14" t="s">
        <v>16</v>
      </c>
      <c r="AA51" s="5" t="e">
        <f>SUM(#REF!,#REF!)</f>
        <v>#REF!</v>
      </c>
      <c r="AB51" s="6"/>
      <c r="AC51"/>
    </row>
    <row r="52" spans="3:29" ht="33" customHeight="1">
      <c r="C52" s="9" t="s">
        <v>35</v>
      </c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 t="s">
        <v>1</v>
      </c>
      <c r="P52" s="10" t="s">
        <v>42</v>
      </c>
      <c r="Q52" s="10"/>
      <c r="R52" s="10"/>
      <c r="S52" s="10"/>
      <c r="T52" s="10"/>
      <c r="U52" s="11"/>
      <c r="V52" s="11"/>
      <c r="W52" s="81">
        <v>42674</v>
      </c>
      <c r="X52" s="82"/>
      <c r="Y52" s="10"/>
      <c r="AA52" s="5"/>
      <c r="AB52" s="6"/>
      <c r="AC52"/>
    </row>
    <row r="53" spans="3:24" ht="12.75">
      <c r="C53" s="1"/>
      <c r="D53" s="1" t="s">
        <v>28</v>
      </c>
      <c r="O53" s="2"/>
      <c r="P53" s="14" t="s">
        <v>29</v>
      </c>
      <c r="Q53" s="14"/>
      <c r="T53" s="2"/>
      <c r="U53" s="14" t="s">
        <v>0</v>
      </c>
      <c r="W53" s="2"/>
      <c r="X53" t="s">
        <v>16</v>
      </c>
    </row>
    <row r="56" ht="18" customHeight="1"/>
  </sheetData>
  <sheetProtection/>
  <mergeCells count="34">
    <mergeCell ref="B8:Y8"/>
    <mergeCell ref="B9:Y9"/>
    <mergeCell ref="K13:K15"/>
    <mergeCell ref="J13:J15"/>
    <mergeCell ref="W12:W15"/>
    <mergeCell ref="X12:X15"/>
    <mergeCell ref="B10:Y10"/>
    <mergeCell ref="E13:E15"/>
    <mergeCell ref="C6:AA6"/>
    <mergeCell ref="Y12:Y15"/>
    <mergeCell ref="U12:U15"/>
    <mergeCell ref="D13:D15"/>
    <mergeCell ref="G13:G15"/>
    <mergeCell ref="M13:M15"/>
    <mergeCell ref="I13:I15"/>
    <mergeCell ref="L13:L15"/>
    <mergeCell ref="B7:Y7"/>
    <mergeCell ref="B12:B15"/>
    <mergeCell ref="W52:X52"/>
    <mergeCell ref="C12:N12"/>
    <mergeCell ref="T13:T15"/>
    <mergeCell ref="O12:T12"/>
    <mergeCell ref="V12:V15"/>
    <mergeCell ref="W50:X50"/>
    <mergeCell ref="H13:H15"/>
    <mergeCell ref="O13:O15"/>
    <mergeCell ref="C48:Y48"/>
    <mergeCell ref="C13:C15"/>
    <mergeCell ref="F13:F15"/>
    <mergeCell ref="Q13:Q15"/>
    <mergeCell ref="S13:S15"/>
    <mergeCell ref="N13:N15"/>
    <mergeCell ref="P13:P15"/>
    <mergeCell ref="R13:R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tabSelected="1" zoomScale="90" zoomScaleNormal="90" zoomScalePageLayoutView="0" workbookViewId="0" topLeftCell="A1">
      <selection activeCell="Y21" sqref="Y21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10" max="11" width="9.125" style="0" hidden="1" customWidth="1"/>
    <col min="17" max="18" width="9.125" style="0" hidden="1" customWidth="1"/>
    <col min="27" max="28" width="9.125" style="0" hidden="1" customWidth="1"/>
    <col min="30" max="32" width="9.125" style="0" hidden="1" customWidth="1"/>
    <col min="33" max="33" width="11.00390625" style="0" customWidth="1"/>
  </cols>
  <sheetData>
    <row r="1" ht="12.75">
      <c r="B1" s="59" t="s">
        <v>30</v>
      </c>
    </row>
    <row r="2" ht="12.75">
      <c r="B2" s="59" t="s">
        <v>31</v>
      </c>
    </row>
    <row r="3" ht="12.75">
      <c r="B3" s="58" t="s">
        <v>78</v>
      </c>
    </row>
    <row r="5" spans="2:29" ht="12.75">
      <c r="B5" s="88" t="s">
        <v>77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</row>
    <row r="6" spans="2:29" ht="14.25">
      <c r="B6" s="78" t="s">
        <v>39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ht="14.25">
      <c r="B7" s="78" t="s">
        <v>40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ht="14.25">
      <c r="B8" s="78" t="s">
        <v>41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ht="15">
      <c r="B9" s="86" t="s">
        <v>83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</row>
    <row r="12" spans="2:34" ht="26.25" customHeight="1">
      <c r="B12" s="96" t="s">
        <v>26</v>
      </c>
      <c r="C12" s="93" t="s">
        <v>76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48"/>
      <c r="AE12" s="48"/>
      <c r="AF12" s="48"/>
      <c r="AG12" s="94" t="s">
        <v>75</v>
      </c>
      <c r="AH12" s="95" t="s">
        <v>74</v>
      </c>
    </row>
    <row r="13" spans="2:34" ht="122.25" customHeight="1">
      <c r="B13" s="96"/>
      <c r="C13" s="55" t="s">
        <v>73</v>
      </c>
      <c r="D13" s="55" t="s">
        <v>72</v>
      </c>
      <c r="E13" s="55" t="s">
        <v>71</v>
      </c>
      <c r="F13" s="55" t="s">
        <v>70</v>
      </c>
      <c r="G13" s="55" t="s">
        <v>69</v>
      </c>
      <c r="H13" s="55" t="s">
        <v>68</v>
      </c>
      <c r="I13" s="55" t="s">
        <v>67</v>
      </c>
      <c r="J13" s="57" t="s">
        <v>66</v>
      </c>
      <c r="K13" s="57" t="s">
        <v>65</v>
      </c>
      <c r="L13" s="55" t="s">
        <v>64</v>
      </c>
      <c r="M13" s="55" t="s">
        <v>63</v>
      </c>
      <c r="N13" s="55" t="s">
        <v>62</v>
      </c>
      <c r="O13" s="55" t="s">
        <v>61</v>
      </c>
      <c r="P13" s="55" t="s">
        <v>60</v>
      </c>
      <c r="Q13" s="56" t="s">
        <v>51</v>
      </c>
      <c r="R13" s="56" t="s">
        <v>50</v>
      </c>
      <c r="S13" s="55" t="s">
        <v>59</v>
      </c>
      <c r="T13" s="55" t="s">
        <v>58</v>
      </c>
      <c r="U13" s="55" t="s">
        <v>57</v>
      </c>
      <c r="V13" s="55" t="s">
        <v>56</v>
      </c>
      <c r="W13" s="55" t="s">
        <v>55</v>
      </c>
      <c r="X13" s="55" t="s">
        <v>54</v>
      </c>
      <c r="Y13" s="55" t="s">
        <v>53</v>
      </c>
      <c r="Z13" s="55" t="s">
        <v>52</v>
      </c>
      <c r="AA13" s="56" t="s">
        <v>51</v>
      </c>
      <c r="AB13" s="56" t="s">
        <v>50</v>
      </c>
      <c r="AC13" s="55" t="s">
        <v>49</v>
      </c>
      <c r="AD13" s="55" t="s">
        <v>48</v>
      </c>
      <c r="AE13" s="55" t="s">
        <v>47</v>
      </c>
      <c r="AF13" s="55" t="s">
        <v>46</v>
      </c>
      <c r="AG13" s="94"/>
      <c r="AH13" s="95"/>
    </row>
    <row r="14" spans="2:34" ht="14.25">
      <c r="B14" s="53">
        <v>1</v>
      </c>
      <c r="C14" s="50">
        <v>133.866</v>
      </c>
      <c r="D14" s="50">
        <v>0</v>
      </c>
      <c r="E14" s="50">
        <v>7.211</v>
      </c>
      <c r="F14" s="50">
        <v>3.305</v>
      </c>
      <c r="G14" s="50">
        <v>3.168</v>
      </c>
      <c r="H14" s="52">
        <v>1.04</v>
      </c>
      <c r="I14" s="71">
        <v>120.001</v>
      </c>
      <c r="J14" s="50"/>
      <c r="K14" s="50"/>
      <c r="L14" s="52">
        <v>1.247</v>
      </c>
      <c r="M14" s="50">
        <v>1.81</v>
      </c>
      <c r="N14" s="50">
        <v>0</v>
      </c>
      <c r="O14" s="50">
        <v>50.915</v>
      </c>
      <c r="P14" s="50">
        <v>61.715</v>
      </c>
      <c r="Q14" s="50"/>
      <c r="R14" s="52"/>
      <c r="S14" s="52">
        <v>0.583</v>
      </c>
      <c r="T14" s="52">
        <v>4.25</v>
      </c>
      <c r="U14" s="52">
        <v>4.341</v>
      </c>
      <c r="V14" s="50">
        <v>24.637</v>
      </c>
      <c r="W14" s="52">
        <v>1.186</v>
      </c>
      <c r="X14" s="50">
        <v>5.25</v>
      </c>
      <c r="Y14" s="52">
        <v>3.155</v>
      </c>
      <c r="Z14" s="50">
        <v>2.326</v>
      </c>
      <c r="AA14" s="52"/>
      <c r="AB14" s="50"/>
      <c r="AC14" s="52">
        <v>1.133</v>
      </c>
      <c r="AD14" s="49"/>
      <c r="AE14" s="48"/>
      <c r="AF14" s="48"/>
      <c r="AG14" s="47">
        <f aca="true" t="shared" si="0" ref="AG14:AG44">SUM(C14:AC14)</f>
        <v>431.139</v>
      </c>
      <c r="AH14" s="65">
        <v>34.6682</v>
      </c>
    </row>
    <row r="15" spans="2:34" ht="14.25">
      <c r="B15" s="53">
        <v>2</v>
      </c>
      <c r="C15" s="52">
        <v>116.003</v>
      </c>
      <c r="D15" s="52">
        <v>0</v>
      </c>
      <c r="E15" s="52">
        <v>7.426</v>
      </c>
      <c r="F15" s="52">
        <v>2.697</v>
      </c>
      <c r="G15" s="52">
        <v>3.122</v>
      </c>
      <c r="H15" s="52">
        <v>1.029</v>
      </c>
      <c r="I15" s="71">
        <v>116.751</v>
      </c>
      <c r="J15" s="50"/>
      <c r="K15" s="50"/>
      <c r="L15" s="52">
        <v>1.232</v>
      </c>
      <c r="M15" s="50">
        <v>1.722</v>
      </c>
      <c r="N15" s="50">
        <v>0</v>
      </c>
      <c r="O15" s="52">
        <v>49.412</v>
      </c>
      <c r="P15" s="50">
        <v>76.984</v>
      </c>
      <c r="Q15" s="50"/>
      <c r="R15" s="52"/>
      <c r="S15" s="52">
        <v>0.573</v>
      </c>
      <c r="T15" s="52">
        <v>4.196</v>
      </c>
      <c r="U15" s="50">
        <v>4.238</v>
      </c>
      <c r="V15" s="50">
        <v>24.405</v>
      </c>
      <c r="W15" s="52">
        <v>1.316</v>
      </c>
      <c r="X15" s="52">
        <v>4.607</v>
      </c>
      <c r="Y15" s="52">
        <v>3.209</v>
      </c>
      <c r="Z15" s="51">
        <v>2.398</v>
      </c>
      <c r="AA15" s="50"/>
      <c r="AB15" s="51"/>
      <c r="AC15" s="50">
        <v>0.997</v>
      </c>
      <c r="AD15" s="49"/>
      <c r="AE15" s="48"/>
      <c r="AF15" s="48"/>
      <c r="AG15" s="47">
        <f t="shared" si="0"/>
        <v>422.317</v>
      </c>
      <c r="AH15" s="31">
        <v>34.6682</v>
      </c>
    </row>
    <row r="16" spans="2:34" ht="14.25">
      <c r="B16" s="53">
        <v>3</v>
      </c>
      <c r="C16" s="52">
        <v>147.545</v>
      </c>
      <c r="D16" s="52">
        <v>0</v>
      </c>
      <c r="E16" s="52">
        <v>6.543</v>
      </c>
      <c r="F16" s="52">
        <v>2.748</v>
      </c>
      <c r="G16" s="52">
        <v>2.896</v>
      </c>
      <c r="H16" s="52">
        <v>0.926</v>
      </c>
      <c r="I16" s="71">
        <v>119.733</v>
      </c>
      <c r="J16" s="50"/>
      <c r="K16" s="50"/>
      <c r="L16" s="52">
        <v>1.184</v>
      </c>
      <c r="M16" s="50">
        <v>1.615</v>
      </c>
      <c r="N16" s="50">
        <v>0</v>
      </c>
      <c r="O16" s="52">
        <v>53.995</v>
      </c>
      <c r="P16" s="50">
        <v>61.94</v>
      </c>
      <c r="Q16" s="50"/>
      <c r="R16" s="52"/>
      <c r="S16" s="52">
        <v>0.455</v>
      </c>
      <c r="T16" s="52">
        <v>3.455</v>
      </c>
      <c r="U16" s="50">
        <v>4.083</v>
      </c>
      <c r="V16" s="50">
        <v>24.158</v>
      </c>
      <c r="W16" s="52">
        <v>0.976</v>
      </c>
      <c r="X16" s="52">
        <v>4.56</v>
      </c>
      <c r="Y16" s="52">
        <v>2.855</v>
      </c>
      <c r="Z16" s="51">
        <v>1.979</v>
      </c>
      <c r="AA16" s="50"/>
      <c r="AB16" s="51"/>
      <c r="AC16" s="50">
        <v>0.956</v>
      </c>
      <c r="AD16" s="49"/>
      <c r="AE16" s="48"/>
      <c r="AF16" s="48"/>
      <c r="AG16" s="47">
        <f t="shared" si="0"/>
        <v>442.60200000000003</v>
      </c>
      <c r="AH16" s="31">
        <v>34.4709</v>
      </c>
    </row>
    <row r="17" spans="2:34" ht="14.25">
      <c r="B17" s="53">
        <v>4</v>
      </c>
      <c r="C17" s="52">
        <v>148.435</v>
      </c>
      <c r="D17" s="52">
        <v>0</v>
      </c>
      <c r="E17" s="52">
        <v>6.52</v>
      </c>
      <c r="F17" s="52">
        <v>2.981</v>
      </c>
      <c r="G17" s="52">
        <v>2.855</v>
      </c>
      <c r="H17" s="52">
        <v>0.921</v>
      </c>
      <c r="I17" s="71">
        <v>117.672</v>
      </c>
      <c r="J17" s="50"/>
      <c r="K17" s="50"/>
      <c r="L17" s="52">
        <v>1.205</v>
      </c>
      <c r="M17" s="50">
        <v>1.674</v>
      </c>
      <c r="N17" s="50">
        <v>0</v>
      </c>
      <c r="O17" s="52">
        <v>52.283</v>
      </c>
      <c r="P17" s="50">
        <v>59.196</v>
      </c>
      <c r="Q17" s="50"/>
      <c r="R17" s="52"/>
      <c r="S17" s="52">
        <v>0.472</v>
      </c>
      <c r="T17" s="52">
        <v>3.322</v>
      </c>
      <c r="U17" s="50">
        <v>4.102</v>
      </c>
      <c r="V17" s="50">
        <v>24.409</v>
      </c>
      <c r="W17" s="52">
        <v>0.963</v>
      </c>
      <c r="X17" s="52">
        <v>4.603</v>
      </c>
      <c r="Y17" s="52">
        <v>2.892</v>
      </c>
      <c r="Z17" s="51">
        <v>2.184</v>
      </c>
      <c r="AA17" s="50"/>
      <c r="AB17" s="51"/>
      <c r="AC17" s="50">
        <v>0.963</v>
      </c>
      <c r="AD17" s="49"/>
      <c r="AE17" s="48"/>
      <c r="AF17" s="48"/>
      <c r="AG17" s="47">
        <f t="shared" si="0"/>
        <v>437.652</v>
      </c>
      <c r="AH17" s="31">
        <v>34.5356</v>
      </c>
    </row>
    <row r="18" spans="2:34" ht="14.25">
      <c r="B18" s="53">
        <v>5</v>
      </c>
      <c r="C18" s="52">
        <v>147.823</v>
      </c>
      <c r="D18" s="52">
        <v>0</v>
      </c>
      <c r="E18" s="52">
        <v>7.822</v>
      </c>
      <c r="F18" s="52">
        <v>3.147</v>
      </c>
      <c r="G18" s="52">
        <v>3.529</v>
      </c>
      <c r="H18" s="52">
        <v>1.073</v>
      </c>
      <c r="I18" s="71">
        <v>71.931</v>
      </c>
      <c r="J18" s="50"/>
      <c r="K18" s="50"/>
      <c r="L18" s="52">
        <v>1.355</v>
      </c>
      <c r="M18" s="50">
        <v>1.942</v>
      </c>
      <c r="N18" s="50">
        <v>0</v>
      </c>
      <c r="O18" s="52">
        <v>58.076</v>
      </c>
      <c r="P18" s="50">
        <v>63.995</v>
      </c>
      <c r="Q18" s="50"/>
      <c r="R18" s="52"/>
      <c r="S18" s="52">
        <v>0.597</v>
      </c>
      <c r="T18" s="52">
        <v>4.124</v>
      </c>
      <c r="U18" s="50">
        <v>4.641</v>
      </c>
      <c r="V18" s="50">
        <v>26.388</v>
      </c>
      <c r="W18" s="52">
        <v>1.09</v>
      </c>
      <c r="X18" s="52">
        <v>5.241</v>
      </c>
      <c r="Y18" s="52">
        <v>3.179</v>
      </c>
      <c r="Z18" s="51">
        <v>2.715</v>
      </c>
      <c r="AA18" s="50"/>
      <c r="AB18" s="51"/>
      <c r="AC18" s="50">
        <v>1.015</v>
      </c>
      <c r="AD18" s="49"/>
      <c r="AE18" s="48"/>
      <c r="AF18" s="48"/>
      <c r="AG18" s="47">
        <f t="shared" si="0"/>
        <v>409.6829999999999</v>
      </c>
      <c r="AH18" s="31">
        <v>34.5777</v>
      </c>
    </row>
    <row r="19" spans="2:34" ht="14.25">
      <c r="B19" s="53">
        <v>6</v>
      </c>
      <c r="C19" s="52">
        <v>146.44</v>
      </c>
      <c r="D19" s="52">
        <v>0</v>
      </c>
      <c r="E19" s="52">
        <v>8.713</v>
      </c>
      <c r="F19" s="52">
        <v>3.618</v>
      </c>
      <c r="G19" s="52">
        <v>3.58</v>
      </c>
      <c r="H19" s="52">
        <v>1.28</v>
      </c>
      <c r="I19" s="71">
        <v>56.432</v>
      </c>
      <c r="J19" s="50"/>
      <c r="K19" s="50"/>
      <c r="L19" s="52">
        <v>1.498</v>
      </c>
      <c r="M19" s="50">
        <v>2.173</v>
      </c>
      <c r="N19" s="50">
        <v>0</v>
      </c>
      <c r="O19" s="52">
        <v>56.827</v>
      </c>
      <c r="P19" s="50">
        <v>49.96</v>
      </c>
      <c r="Q19" s="50"/>
      <c r="R19" s="52"/>
      <c r="S19" s="52">
        <v>0.626</v>
      </c>
      <c r="T19" s="52">
        <v>5.774</v>
      </c>
      <c r="U19" s="50">
        <v>4.623</v>
      </c>
      <c r="V19" s="50">
        <v>27.082</v>
      </c>
      <c r="W19" s="52">
        <v>1.117</v>
      </c>
      <c r="X19" s="52">
        <v>5.003</v>
      </c>
      <c r="Y19" s="52">
        <v>3.022</v>
      </c>
      <c r="Z19" s="51">
        <v>4.879</v>
      </c>
      <c r="AA19" s="50"/>
      <c r="AB19" s="51"/>
      <c r="AC19" s="50">
        <v>1.068</v>
      </c>
      <c r="AD19" s="49"/>
      <c r="AE19" s="48"/>
      <c r="AF19" s="48"/>
      <c r="AG19" s="47">
        <f t="shared" si="0"/>
        <v>383.7149999999999</v>
      </c>
      <c r="AH19" s="31">
        <v>34.5061</v>
      </c>
    </row>
    <row r="20" spans="2:34" ht="14.25">
      <c r="B20" s="53">
        <v>7</v>
      </c>
      <c r="C20" s="52">
        <v>151.277</v>
      </c>
      <c r="D20" s="52">
        <v>0</v>
      </c>
      <c r="E20" s="52">
        <v>8.508</v>
      </c>
      <c r="F20" s="52">
        <v>2.986</v>
      </c>
      <c r="G20" s="52">
        <v>3.61</v>
      </c>
      <c r="H20" s="52">
        <v>1.199</v>
      </c>
      <c r="I20" s="71">
        <v>109.332</v>
      </c>
      <c r="J20" s="50"/>
      <c r="K20" s="50"/>
      <c r="L20" s="52">
        <v>1.459</v>
      </c>
      <c r="M20" s="50">
        <v>2.052</v>
      </c>
      <c r="N20" s="50">
        <v>0</v>
      </c>
      <c r="O20" s="52">
        <v>50.095</v>
      </c>
      <c r="P20" s="50">
        <v>55.851</v>
      </c>
      <c r="Q20" s="50"/>
      <c r="R20" s="52"/>
      <c r="S20" s="52">
        <v>0.575</v>
      </c>
      <c r="T20" s="52">
        <v>4.533</v>
      </c>
      <c r="U20" s="50">
        <v>4.616</v>
      </c>
      <c r="V20" s="50">
        <v>27.312</v>
      </c>
      <c r="W20" s="52">
        <v>1.126</v>
      </c>
      <c r="X20" s="52">
        <v>5.142</v>
      </c>
      <c r="Y20" s="52">
        <v>3.138</v>
      </c>
      <c r="Z20" s="51">
        <v>5.202</v>
      </c>
      <c r="AA20" s="50"/>
      <c r="AB20" s="51"/>
      <c r="AC20" s="50">
        <v>1.197</v>
      </c>
      <c r="AD20" s="49"/>
      <c r="AE20" s="48"/>
      <c r="AF20" s="48"/>
      <c r="AG20" s="47">
        <f t="shared" si="0"/>
        <v>439.21</v>
      </c>
      <c r="AH20" s="31">
        <v>34.5196</v>
      </c>
    </row>
    <row r="21" spans="2:34" ht="14.25">
      <c r="B21" s="53">
        <v>8</v>
      </c>
      <c r="C21" s="52">
        <v>152.995</v>
      </c>
      <c r="D21" s="52">
        <v>0</v>
      </c>
      <c r="E21" s="52">
        <v>13.19</v>
      </c>
      <c r="F21" s="52">
        <v>4.488</v>
      </c>
      <c r="G21" s="52">
        <v>4.507</v>
      </c>
      <c r="H21" s="52">
        <v>1.603</v>
      </c>
      <c r="I21" s="71">
        <v>99.131</v>
      </c>
      <c r="J21" s="50"/>
      <c r="K21" s="50"/>
      <c r="L21" s="52">
        <v>2.263</v>
      </c>
      <c r="M21" s="50">
        <v>2.788</v>
      </c>
      <c r="N21" s="50">
        <v>0</v>
      </c>
      <c r="O21" s="52">
        <v>71.554</v>
      </c>
      <c r="P21" s="50">
        <v>52.948</v>
      </c>
      <c r="Q21" s="50"/>
      <c r="R21" s="52"/>
      <c r="S21" s="52">
        <v>0.861</v>
      </c>
      <c r="T21" s="52">
        <v>6.221</v>
      </c>
      <c r="U21" s="50">
        <v>6.168</v>
      </c>
      <c r="V21" s="50">
        <v>30.858</v>
      </c>
      <c r="W21" s="52">
        <v>1.61</v>
      </c>
      <c r="X21" s="52">
        <v>7.336</v>
      </c>
      <c r="Y21" s="52">
        <v>2.846</v>
      </c>
      <c r="Z21" s="51">
        <v>3.988</v>
      </c>
      <c r="AA21" s="50"/>
      <c r="AB21" s="51"/>
      <c r="AC21" s="50">
        <v>1.732</v>
      </c>
      <c r="AD21" s="49"/>
      <c r="AE21" s="48"/>
      <c r="AF21" s="48"/>
      <c r="AG21" s="47">
        <f t="shared" si="0"/>
        <v>467.08700000000005</v>
      </c>
      <c r="AH21" s="31">
        <v>34.5196</v>
      </c>
    </row>
    <row r="22" spans="2:34" ht="14.25">
      <c r="B22" s="53">
        <v>9</v>
      </c>
      <c r="C22" s="52">
        <v>158.096</v>
      </c>
      <c r="D22" s="52">
        <v>0</v>
      </c>
      <c r="E22" s="52">
        <v>13.924</v>
      </c>
      <c r="F22" s="52">
        <v>4.801</v>
      </c>
      <c r="G22" s="52">
        <v>5.173</v>
      </c>
      <c r="H22" s="52">
        <v>1.793</v>
      </c>
      <c r="I22" s="71">
        <v>74.705</v>
      </c>
      <c r="J22" s="50"/>
      <c r="K22" s="50"/>
      <c r="L22" s="52">
        <v>2.659</v>
      </c>
      <c r="M22" s="50">
        <v>2.68</v>
      </c>
      <c r="N22" s="50">
        <v>0</v>
      </c>
      <c r="O22" s="52">
        <v>67.892</v>
      </c>
      <c r="P22" s="50">
        <v>36.555</v>
      </c>
      <c r="Q22" s="50"/>
      <c r="R22" s="52"/>
      <c r="S22" s="52">
        <v>1</v>
      </c>
      <c r="T22" s="52">
        <v>6.683</v>
      </c>
      <c r="U22" s="50">
        <v>6.221</v>
      </c>
      <c r="V22" s="50">
        <v>26.073</v>
      </c>
      <c r="W22" s="52">
        <v>1.675</v>
      </c>
      <c r="X22" s="52">
        <v>8.071</v>
      </c>
      <c r="Y22" s="52">
        <v>3.391</v>
      </c>
      <c r="Z22" s="51">
        <v>6.654</v>
      </c>
      <c r="AA22" s="50"/>
      <c r="AB22" s="51"/>
      <c r="AC22" s="50">
        <v>1.78</v>
      </c>
      <c r="AD22" s="49"/>
      <c r="AE22" s="48"/>
      <c r="AF22" s="48"/>
      <c r="AG22" s="47">
        <f t="shared" si="0"/>
        <v>429.826</v>
      </c>
      <c r="AH22" s="31">
        <v>34.5196</v>
      </c>
    </row>
    <row r="23" spans="2:34" ht="14.25">
      <c r="B23" s="53">
        <v>10</v>
      </c>
      <c r="C23" s="52">
        <v>169.742</v>
      </c>
      <c r="D23" s="52">
        <v>0</v>
      </c>
      <c r="E23" s="52">
        <v>12.746</v>
      </c>
      <c r="F23" s="52">
        <v>4.647</v>
      </c>
      <c r="G23" s="52">
        <v>4.242</v>
      </c>
      <c r="H23" s="52">
        <v>1.689</v>
      </c>
      <c r="I23" s="71">
        <v>114.531</v>
      </c>
      <c r="J23" s="50"/>
      <c r="K23" s="50"/>
      <c r="L23" s="52">
        <v>2.363</v>
      </c>
      <c r="M23" s="50">
        <v>2.743</v>
      </c>
      <c r="N23" s="50">
        <v>0</v>
      </c>
      <c r="O23" s="52">
        <v>76.171</v>
      </c>
      <c r="P23" s="50">
        <v>33.633</v>
      </c>
      <c r="Q23" s="50"/>
      <c r="R23" s="52"/>
      <c r="S23" s="52">
        <v>0.95</v>
      </c>
      <c r="T23" s="52">
        <v>6.55</v>
      </c>
      <c r="U23" s="50">
        <v>6.109</v>
      </c>
      <c r="V23" s="50">
        <v>31.678</v>
      </c>
      <c r="W23" s="52">
        <v>1.62</v>
      </c>
      <c r="X23" s="52">
        <v>8.714</v>
      </c>
      <c r="Y23" s="52">
        <v>4.142</v>
      </c>
      <c r="Z23" s="51">
        <v>6.767</v>
      </c>
      <c r="AA23" s="50"/>
      <c r="AB23" s="51"/>
      <c r="AC23" s="50">
        <v>1.637</v>
      </c>
      <c r="AD23" s="49"/>
      <c r="AE23" s="48"/>
      <c r="AF23" s="48"/>
      <c r="AG23" s="47">
        <f t="shared" si="0"/>
        <v>490.6739999999999</v>
      </c>
      <c r="AH23" s="31">
        <v>34.4926</v>
      </c>
    </row>
    <row r="24" spans="2:34" ht="14.25">
      <c r="B24" s="53">
        <v>11</v>
      </c>
      <c r="C24" s="52">
        <v>189.267</v>
      </c>
      <c r="D24" s="52">
        <v>0</v>
      </c>
      <c r="E24" s="52">
        <v>16.045</v>
      </c>
      <c r="F24" s="52">
        <v>5.522</v>
      </c>
      <c r="G24" s="52">
        <v>4.901</v>
      </c>
      <c r="H24" s="52">
        <v>1.988</v>
      </c>
      <c r="I24" s="71">
        <v>144.786</v>
      </c>
      <c r="J24" s="50"/>
      <c r="K24" s="50"/>
      <c r="L24" s="52">
        <v>2.548</v>
      </c>
      <c r="M24" s="50">
        <v>3.194</v>
      </c>
      <c r="N24" s="50">
        <v>0</v>
      </c>
      <c r="O24" s="52">
        <v>89.03</v>
      </c>
      <c r="P24" s="50">
        <v>60.304</v>
      </c>
      <c r="Q24" s="50"/>
      <c r="R24" s="52"/>
      <c r="S24" s="52">
        <v>1.177</v>
      </c>
      <c r="T24" s="52">
        <v>7.833</v>
      </c>
      <c r="U24" s="50">
        <v>7.811</v>
      </c>
      <c r="V24" s="50">
        <v>37.972</v>
      </c>
      <c r="W24" s="52">
        <v>2.007</v>
      </c>
      <c r="X24" s="52">
        <v>11.437</v>
      </c>
      <c r="Y24" s="52">
        <v>5.018</v>
      </c>
      <c r="Z24" s="51">
        <v>5.844</v>
      </c>
      <c r="AA24" s="50"/>
      <c r="AB24" s="51"/>
      <c r="AC24" s="50">
        <v>1.977</v>
      </c>
      <c r="AD24" s="49"/>
      <c r="AE24" s="48"/>
      <c r="AF24" s="48"/>
      <c r="AG24" s="47">
        <f t="shared" si="0"/>
        <v>598.6610000000001</v>
      </c>
      <c r="AH24" s="31">
        <v>34.49</v>
      </c>
    </row>
    <row r="25" spans="2:34" ht="14.25">
      <c r="B25" s="53">
        <v>12</v>
      </c>
      <c r="C25" s="52">
        <v>239.697</v>
      </c>
      <c r="D25" s="52">
        <v>0</v>
      </c>
      <c r="E25" s="52">
        <v>24.062</v>
      </c>
      <c r="F25" s="52">
        <v>8.143</v>
      </c>
      <c r="G25" s="52">
        <v>9.21</v>
      </c>
      <c r="H25" s="52">
        <v>2.914</v>
      </c>
      <c r="I25" s="71">
        <v>135.885</v>
      </c>
      <c r="J25" s="50"/>
      <c r="K25" s="50"/>
      <c r="L25" s="52">
        <v>3.471</v>
      </c>
      <c r="M25" s="50">
        <v>4.695</v>
      </c>
      <c r="N25" s="50">
        <v>0</v>
      </c>
      <c r="O25" s="52">
        <v>107.394</v>
      </c>
      <c r="P25" s="50">
        <v>87.723</v>
      </c>
      <c r="Q25" s="50"/>
      <c r="R25" s="52"/>
      <c r="S25" s="52">
        <v>1.862</v>
      </c>
      <c r="T25" s="52">
        <v>11.138</v>
      </c>
      <c r="U25" s="50">
        <v>11.361</v>
      </c>
      <c r="V25" s="50">
        <v>46.133</v>
      </c>
      <c r="W25" s="52">
        <v>2.924</v>
      </c>
      <c r="X25" s="52">
        <v>14.629</v>
      </c>
      <c r="Y25" s="52">
        <v>5.762</v>
      </c>
      <c r="Z25" s="51">
        <v>8.081</v>
      </c>
      <c r="AA25" s="50"/>
      <c r="AB25" s="51"/>
      <c r="AC25" s="50">
        <v>3.354</v>
      </c>
      <c r="AD25" s="49"/>
      <c r="AE25" s="48"/>
      <c r="AF25" s="48"/>
      <c r="AG25" s="47">
        <f t="shared" si="0"/>
        <v>728.438</v>
      </c>
      <c r="AH25" s="31">
        <v>34.5303</v>
      </c>
    </row>
    <row r="26" spans="2:34" ht="14.25">
      <c r="B26" s="53">
        <v>13</v>
      </c>
      <c r="C26" s="52">
        <v>248.147</v>
      </c>
      <c r="D26" s="52">
        <v>0</v>
      </c>
      <c r="E26" s="52">
        <v>27.14</v>
      </c>
      <c r="F26" s="52">
        <v>8.613</v>
      </c>
      <c r="G26" s="52">
        <v>7.907</v>
      </c>
      <c r="H26" s="52">
        <v>3.169</v>
      </c>
      <c r="I26" s="71">
        <v>82.474</v>
      </c>
      <c r="J26" s="50"/>
      <c r="K26" s="50"/>
      <c r="L26" s="52">
        <v>3.386</v>
      </c>
      <c r="M26" s="50">
        <v>4.854</v>
      </c>
      <c r="N26" s="50">
        <v>0</v>
      </c>
      <c r="O26" s="52">
        <v>115.47</v>
      </c>
      <c r="P26" s="50">
        <v>72.721</v>
      </c>
      <c r="Q26" s="50"/>
      <c r="R26" s="52"/>
      <c r="S26" s="52">
        <v>2.143</v>
      </c>
      <c r="T26" s="52">
        <v>11.422</v>
      </c>
      <c r="U26" s="50">
        <v>12.009</v>
      </c>
      <c r="V26" s="50">
        <v>38.265</v>
      </c>
      <c r="W26" s="52">
        <v>3.257</v>
      </c>
      <c r="X26" s="52">
        <v>15.43</v>
      </c>
      <c r="Y26" s="52">
        <v>5.732</v>
      </c>
      <c r="Z26" s="51">
        <v>9.296</v>
      </c>
      <c r="AA26" s="50"/>
      <c r="AB26" s="51"/>
      <c r="AC26" s="50">
        <v>3.234</v>
      </c>
      <c r="AD26" s="49"/>
      <c r="AE26" s="48"/>
      <c r="AF26" s="48"/>
      <c r="AG26" s="47">
        <f t="shared" si="0"/>
        <v>674.669</v>
      </c>
      <c r="AH26" s="31">
        <v>34.5123</v>
      </c>
    </row>
    <row r="27" spans="2:34" ht="14.25">
      <c r="B27" s="53">
        <v>14</v>
      </c>
      <c r="C27" s="52">
        <v>292.529</v>
      </c>
      <c r="D27" s="52">
        <v>0</v>
      </c>
      <c r="E27" s="52">
        <v>35.291</v>
      </c>
      <c r="F27" s="52">
        <v>10.772</v>
      </c>
      <c r="G27" s="52">
        <v>9.116</v>
      </c>
      <c r="H27" s="52">
        <v>4.5</v>
      </c>
      <c r="I27" s="71">
        <v>82.005</v>
      </c>
      <c r="J27" s="50"/>
      <c r="K27" s="50"/>
      <c r="L27" s="52">
        <v>4.399</v>
      </c>
      <c r="M27" s="50">
        <v>6.413</v>
      </c>
      <c r="N27" s="50">
        <v>0</v>
      </c>
      <c r="O27" s="52">
        <v>136.932</v>
      </c>
      <c r="P27" s="50">
        <v>69.656</v>
      </c>
      <c r="Q27" s="50"/>
      <c r="R27" s="52"/>
      <c r="S27" s="52">
        <v>2.565</v>
      </c>
      <c r="T27" s="52">
        <v>14.437</v>
      </c>
      <c r="U27" s="50">
        <v>16.254</v>
      </c>
      <c r="V27" s="50">
        <v>50.708</v>
      </c>
      <c r="W27" s="52">
        <v>5.006</v>
      </c>
      <c r="X27" s="52">
        <v>19.673</v>
      </c>
      <c r="Y27" s="52">
        <v>7.056</v>
      </c>
      <c r="Z27" s="51">
        <v>8.613</v>
      </c>
      <c r="AA27" s="50"/>
      <c r="AB27" s="51"/>
      <c r="AC27" s="50">
        <v>4.586</v>
      </c>
      <c r="AD27" s="49"/>
      <c r="AE27" s="48"/>
      <c r="AF27" s="48"/>
      <c r="AG27" s="47">
        <f t="shared" si="0"/>
        <v>780.5110000000002</v>
      </c>
      <c r="AH27" s="31">
        <v>34.5123</v>
      </c>
    </row>
    <row r="28" spans="2:34" ht="14.25">
      <c r="B28" s="53">
        <v>15</v>
      </c>
      <c r="C28" s="52">
        <v>332.828</v>
      </c>
      <c r="D28" s="52">
        <v>0</v>
      </c>
      <c r="E28" s="52">
        <v>38.779</v>
      </c>
      <c r="F28" s="52">
        <v>10.754</v>
      </c>
      <c r="G28" s="52">
        <v>10.203</v>
      </c>
      <c r="H28" s="52">
        <v>5.068</v>
      </c>
      <c r="I28" s="71">
        <v>87.849</v>
      </c>
      <c r="J28" s="50"/>
      <c r="K28" s="50"/>
      <c r="L28" s="52">
        <v>5.126</v>
      </c>
      <c r="M28" s="50">
        <v>7.106</v>
      </c>
      <c r="N28" s="50">
        <v>0</v>
      </c>
      <c r="O28" s="52">
        <v>146.245</v>
      </c>
      <c r="P28" s="50">
        <v>76.561</v>
      </c>
      <c r="Q28" s="50"/>
      <c r="R28" s="52"/>
      <c r="S28" s="52">
        <v>2.806</v>
      </c>
      <c r="T28" s="52">
        <v>16.297</v>
      </c>
      <c r="U28" s="50">
        <v>17.385</v>
      </c>
      <c r="V28" s="50">
        <v>60.471</v>
      </c>
      <c r="W28" s="52">
        <v>5.904</v>
      </c>
      <c r="X28" s="52">
        <v>20.711</v>
      </c>
      <c r="Y28" s="52">
        <v>7.954</v>
      </c>
      <c r="Z28" s="54">
        <v>11.11</v>
      </c>
      <c r="AA28" s="50"/>
      <c r="AB28" s="54"/>
      <c r="AC28" s="50">
        <v>4.875</v>
      </c>
      <c r="AD28" s="49"/>
      <c r="AE28" s="48"/>
      <c r="AF28" s="48"/>
      <c r="AG28" s="47">
        <f t="shared" si="0"/>
        <v>868.0319999999999</v>
      </c>
      <c r="AH28" s="31">
        <v>34.5123</v>
      </c>
    </row>
    <row r="29" spans="2:34" ht="14.25">
      <c r="B29" s="53">
        <v>16</v>
      </c>
      <c r="C29" s="52">
        <v>357.498</v>
      </c>
      <c r="D29" s="52">
        <v>0</v>
      </c>
      <c r="E29" s="52">
        <v>40.712</v>
      </c>
      <c r="F29" s="52">
        <v>11.241</v>
      </c>
      <c r="G29" s="52">
        <v>10.296</v>
      </c>
      <c r="H29" s="52">
        <v>5.393</v>
      </c>
      <c r="I29" s="71">
        <v>126.813</v>
      </c>
      <c r="J29" s="50"/>
      <c r="K29" s="50"/>
      <c r="L29" s="52">
        <v>5.319</v>
      </c>
      <c r="M29" s="50">
        <v>7.125</v>
      </c>
      <c r="N29" s="50">
        <v>0</v>
      </c>
      <c r="O29" s="52">
        <v>150.072</v>
      </c>
      <c r="P29" s="50">
        <v>78.407</v>
      </c>
      <c r="Q29" s="50"/>
      <c r="R29" s="52"/>
      <c r="S29" s="52">
        <v>2.95</v>
      </c>
      <c r="T29" s="52">
        <v>17.109</v>
      </c>
      <c r="U29" s="50">
        <v>18.438</v>
      </c>
      <c r="V29" s="50">
        <v>67.677</v>
      </c>
      <c r="W29" s="52">
        <v>6.396</v>
      </c>
      <c r="X29" s="52">
        <v>22.489</v>
      </c>
      <c r="Y29" s="52">
        <v>8.853</v>
      </c>
      <c r="Z29" s="51">
        <v>10.297</v>
      </c>
      <c r="AA29" s="50"/>
      <c r="AB29" s="51"/>
      <c r="AC29" s="50">
        <v>5.353</v>
      </c>
      <c r="AD29" s="49"/>
      <c r="AE29" s="48"/>
      <c r="AF29" s="48"/>
      <c r="AG29" s="47">
        <f t="shared" si="0"/>
        <v>952.438</v>
      </c>
      <c r="AH29" s="31">
        <v>34.5123</v>
      </c>
    </row>
    <row r="30" spans="2:34" ht="14.25">
      <c r="B30" s="53">
        <v>17</v>
      </c>
      <c r="C30" s="52">
        <v>189.338</v>
      </c>
      <c r="D30" s="52">
        <v>199.548</v>
      </c>
      <c r="E30" s="52">
        <v>41.792</v>
      </c>
      <c r="F30" s="52">
        <v>11.428</v>
      </c>
      <c r="G30" s="52">
        <v>10.843</v>
      </c>
      <c r="H30" s="52">
        <v>5.5</v>
      </c>
      <c r="I30" s="71">
        <v>157.572</v>
      </c>
      <c r="J30" s="50"/>
      <c r="K30" s="50"/>
      <c r="L30" s="52">
        <v>5.281</v>
      </c>
      <c r="M30" s="50">
        <v>7.002</v>
      </c>
      <c r="N30" s="50">
        <v>0</v>
      </c>
      <c r="O30" s="52">
        <v>172.971</v>
      </c>
      <c r="P30" s="50">
        <v>92.528</v>
      </c>
      <c r="Q30" s="50"/>
      <c r="R30" s="52"/>
      <c r="S30" s="52">
        <v>3.103</v>
      </c>
      <c r="T30" s="52">
        <v>17.881</v>
      </c>
      <c r="U30" s="50">
        <v>19.037</v>
      </c>
      <c r="V30" s="50">
        <v>69.402</v>
      </c>
      <c r="W30" s="52">
        <v>6.841</v>
      </c>
      <c r="X30" s="52">
        <v>23.508</v>
      </c>
      <c r="Y30" s="52">
        <v>9.157</v>
      </c>
      <c r="Z30" s="51">
        <v>12.917</v>
      </c>
      <c r="AA30" s="50"/>
      <c r="AB30" s="51"/>
      <c r="AC30" s="50">
        <v>5.737</v>
      </c>
      <c r="AD30" s="49"/>
      <c r="AE30" s="48"/>
      <c r="AF30" s="48"/>
      <c r="AG30" s="47">
        <f t="shared" si="0"/>
        <v>1061.3859999999997</v>
      </c>
      <c r="AH30" s="31">
        <v>34.5204</v>
      </c>
    </row>
    <row r="31" spans="2:34" ht="14.25">
      <c r="B31" s="53">
        <v>18</v>
      </c>
      <c r="C31" s="52">
        <v>149.609</v>
      </c>
      <c r="D31" s="52">
        <v>264.184</v>
      </c>
      <c r="E31" s="52">
        <v>44.607</v>
      </c>
      <c r="F31" s="52">
        <v>11.952</v>
      </c>
      <c r="G31" s="52">
        <v>12.105</v>
      </c>
      <c r="H31" s="52">
        <v>5.836</v>
      </c>
      <c r="I31" s="71">
        <v>191.076</v>
      </c>
      <c r="J31" s="50"/>
      <c r="K31" s="50"/>
      <c r="L31" s="52">
        <v>5.488</v>
      </c>
      <c r="M31" s="50">
        <v>7.419</v>
      </c>
      <c r="N31" s="50">
        <v>0</v>
      </c>
      <c r="O31" s="52">
        <v>182.782</v>
      </c>
      <c r="P31" s="50">
        <v>123.985</v>
      </c>
      <c r="Q31" s="50"/>
      <c r="R31" s="52"/>
      <c r="S31" s="52">
        <v>3.346</v>
      </c>
      <c r="T31" s="52">
        <v>18.746</v>
      </c>
      <c r="U31" s="50">
        <v>20.982</v>
      </c>
      <c r="V31" s="50">
        <v>73.754</v>
      </c>
      <c r="W31" s="52">
        <v>6.863</v>
      </c>
      <c r="X31" s="52">
        <v>25.929</v>
      </c>
      <c r="Y31" s="52">
        <v>9.741</v>
      </c>
      <c r="Z31" s="51">
        <v>15.528</v>
      </c>
      <c r="AA31" s="50"/>
      <c r="AB31" s="51"/>
      <c r="AC31" s="50">
        <v>6.373</v>
      </c>
      <c r="AD31" s="49"/>
      <c r="AE31" s="48"/>
      <c r="AF31" s="48"/>
      <c r="AG31" s="47">
        <f t="shared" si="0"/>
        <v>1180.3050000000003</v>
      </c>
      <c r="AH31" s="31">
        <v>34.4955</v>
      </c>
    </row>
    <row r="32" spans="2:34" ht="14.25">
      <c r="B32" s="53">
        <v>19</v>
      </c>
      <c r="C32" s="52">
        <v>179.339</v>
      </c>
      <c r="D32" s="52">
        <v>314.582</v>
      </c>
      <c r="E32" s="52">
        <v>46.194</v>
      </c>
      <c r="F32" s="52">
        <v>13.101</v>
      </c>
      <c r="G32" s="52">
        <v>12.55</v>
      </c>
      <c r="H32" s="52">
        <v>6.177</v>
      </c>
      <c r="I32" s="71">
        <v>175.61</v>
      </c>
      <c r="J32" s="50"/>
      <c r="K32" s="50"/>
      <c r="L32" s="52">
        <v>5.777</v>
      </c>
      <c r="M32" s="50">
        <v>8.373</v>
      </c>
      <c r="N32" s="50">
        <v>0</v>
      </c>
      <c r="O32" s="52">
        <v>185.932</v>
      </c>
      <c r="P32" s="50">
        <v>136.939</v>
      </c>
      <c r="Q32" s="50"/>
      <c r="R32" s="52"/>
      <c r="S32" s="52">
        <v>3.704</v>
      </c>
      <c r="T32" s="52">
        <v>20.857</v>
      </c>
      <c r="U32" s="50">
        <v>22.71</v>
      </c>
      <c r="V32" s="50">
        <v>74.26</v>
      </c>
      <c r="W32" s="52">
        <v>7.764</v>
      </c>
      <c r="X32" s="52">
        <v>26.868</v>
      </c>
      <c r="Y32" s="52">
        <v>9.999</v>
      </c>
      <c r="Z32" s="51">
        <v>18.268</v>
      </c>
      <c r="AA32" s="50"/>
      <c r="AB32" s="51"/>
      <c r="AC32" s="50">
        <v>6.833</v>
      </c>
      <c r="AD32" s="49"/>
      <c r="AE32" s="48"/>
      <c r="AF32" s="48"/>
      <c r="AG32" s="47">
        <f t="shared" si="0"/>
        <v>1275.837</v>
      </c>
      <c r="AH32" s="31">
        <v>34.57</v>
      </c>
    </row>
    <row r="33" spans="2:34" ht="14.25">
      <c r="B33" s="53">
        <v>20</v>
      </c>
      <c r="C33" s="52">
        <v>232.639</v>
      </c>
      <c r="D33" s="52">
        <v>341.138</v>
      </c>
      <c r="E33" s="52">
        <v>49.063</v>
      </c>
      <c r="F33" s="52">
        <v>14.407</v>
      </c>
      <c r="G33" s="52">
        <v>13.403</v>
      </c>
      <c r="H33" s="52">
        <v>6.549</v>
      </c>
      <c r="I33" s="71">
        <v>178.24</v>
      </c>
      <c r="J33" s="50"/>
      <c r="K33" s="50"/>
      <c r="L33" s="52">
        <v>6.43</v>
      </c>
      <c r="M33" s="50">
        <v>8.841</v>
      </c>
      <c r="N33" s="50">
        <v>0</v>
      </c>
      <c r="O33" s="52">
        <v>206.378</v>
      </c>
      <c r="P33" s="50">
        <v>122.483</v>
      </c>
      <c r="Q33" s="50"/>
      <c r="R33" s="52"/>
      <c r="S33" s="52">
        <v>4.056</v>
      </c>
      <c r="T33" s="52">
        <v>22.238</v>
      </c>
      <c r="U33" s="50">
        <v>23.149</v>
      </c>
      <c r="V33" s="50">
        <v>76.834</v>
      </c>
      <c r="W33" s="52">
        <v>7.911</v>
      </c>
      <c r="X33" s="52">
        <v>28.483</v>
      </c>
      <c r="Y33" s="52">
        <v>10.296</v>
      </c>
      <c r="Z33" s="51">
        <v>16.919</v>
      </c>
      <c r="AA33" s="50"/>
      <c r="AB33" s="51"/>
      <c r="AC33" s="50">
        <v>7.208</v>
      </c>
      <c r="AD33" s="49"/>
      <c r="AE33" s="48"/>
      <c r="AF33" s="48"/>
      <c r="AG33" s="47">
        <f t="shared" si="0"/>
        <v>1376.6650000000004</v>
      </c>
      <c r="AH33" s="31">
        <v>34.8012</v>
      </c>
    </row>
    <row r="34" spans="2:34" ht="14.25">
      <c r="B34" s="53">
        <v>21</v>
      </c>
      <c r="C34" s="52">
        <v>315.356</v>
      </c>
      <c r="D34" s="52">
        <v>379.656</v>
      </c>
      <c r="E34" s="52">
        <v>47.724</v>
      </c>
      <c r="F34" s="52">
        <v>13.902</v>
      </c>
      <c r="G34" s="52">
        <v>12.406</v>
      </c>
      <c r="H34" s="52">
        <v>6.489</v>
      </c>
      <c r="I34" s="71">
        <v>175.657</v>
      </c>
      <c r="J34" s="50"/>
      <c r="K34" s="50"/>
      <c r="L34" s="52">
        <v>6.627</v>
      </c>
      <c r="M34" s="50">
        <v>8.877</v>
      </c>
      <c r="N34" s="50">
        <v>0</v>
      </c>
      <c r="O34" s="52">
        <v>199.083</v>
      </c>
      <c r="P34" s="50">
        <v>126.982</v>
      </c>
      <c r="Q34" s="50"/>
      <c r="R34" s="52"/>
      <c r="S34" s="52">
        <v>4.08</v>
      </c>
      <c r="T34" s="52">
        <v>22.139</v>
      </c>
      <c r="U34" s="50">
        <v>22.743</v>
      </c>
      <c r="V34" s="50">
        <v>76.395</v>
      </c>
      <c r="W34" s="52">
        <v>7.331</v>
      </c>
      <c r="X34" s="52">
        <v>27.704</v>
      </c>
      <c r="Y34" s="52">
        <v>8.136</v>
      </c>
      <c r="Z34" s="51">
        <v>17.931</v>
      </c>
      <c r="AA34" s="50"/>
      <c r="AB34" s="51"/>
      <c r="AC34" s="50">
        <v>6.937</v>
      </c>
      <c r="AD34" s="49"/>
      <c r="AE34" s="48"/>
      <c r="AF34" s="48"/>
      <c r="AG34" s="47">
        <f t="shared" si="0"/>
        <v>1486.1549999999995</v>
      </c>
      <c r="AH34" s="31">
        <v>34.4725</v>
      </c>
    </row>
    <row r="35" spans="2:34" ht="14.25">
      <c r="B35" s="53">
        <v>22</v>
      </c>
      <c r="C35" s="52">
        <v>331.017</v>
      </c>
      <c r="D35" s="52">
        <v>382.795</v>
      </c>
      <c r="E35" s="52">
        <v>48.437</v>
      </c>
      <c r="F35" s="52">
        <v>14.348</v>
      </c>
      <c r="G35" s="52">
        <v>13.106</v>
      </c>
      <c r="H35" s="52">
        <v>6.33</v>
      </c>
      <c r="I35" s="71">
        <v>147.357</v>
      </c>
      <c r="J35" s="50"/>
      <c r="K35" s="50"/>
      <c r="L35" s="52">
        <v>6.418</v>
      </c>
      <c r="M35" s="50">
        <v>8.695</v>
      </c>
      <c r="N35" s="50">
        <v>0</v>
      </c>
      <c r="O35" s="52">
        <v>190.737</v>
      </c>
      <c r="P35" s="50">
        <v>124.612</v>
      </c>
      <c r="Q35" s="50"/>
      <c r="R35" s="52"/>
      <c r="S35" s="52">
        <v>4.001</v>
      </c>
      <c r="T35" s="52">
        <v>21.551</v>
      </c>
      <c r="U35" s="50">
        <v>22.03</v>
      </c>
      <c r="V35" s="50">
        <v>73.544</v>
      </c>
      <c r="W35" s="52">
        <v>7.074</v>
      </c>
      <c r="X35" s="52">
        <v>26.509</v>
      </c>
      <c r="Y35" s="52">
        <v>7.503</v>
      </c>
      <c r="Z35" s="51">
        <v>17.036</v>
      </c>
      <c r="AA35" s="50"/>
      <c r="AB35" s="51"/>
      <c r="AC35" s="50">
        <v>6.89</v>
      </c>
      <c r="AD35" s="49"/>
      <c r="AE35" s="48"/>
      <c r="AF35" s="48"/>
      <c r="AG35" s="47">
        <f t="shared" si="0"/>
        <v>1459.9900000000002</v>
      </c>
      <c r="AH35" s="31">
        <v>34.4725</v>
      </c>
    </row>
    <row r="36" spans="2:34" ht="14.25">
      <c r="B36" s="53">
        <v>23</v>
      </c>
      <c r="C36" s="52">
        <v>334.42</v>
      </c>
      <c r="D36" s="52">
        <v>393.918</v>
      </c>
      <c r="E36" s="52">
        <v>46.944</v>
      </c>
      <c r="F36" s="52">
        <v>13.876</v>
      </c>
      <c r="G36" s="52">
        <v>12.407</v>
      </c>
      <c r="H36" s="52">
        <v>6.375</v>
      </c>
      <c r="I36" s="71">
        <v>138.651</v>
      </c>
      <c r="J36" s="50"/>
      <c r="K36" s="50"/>
      <c r="L36" s="52">
        <v>6.539</v>
      </c>
      <c r="M36" s="50">
        <v>8.926</v>
      </c>
      <c r="N36" s="50">
        <v>0</v>
      </c>
      <c r="O36" s="52">
        <v>196.238</v>
      </c>
      <c r="P36" s="50">
        <v>120.533</v>
      </c>
      <c r="Q36" s="50"/>
      <c r="R36" s="52"/>
      <c r="S36" s="52">
        <v>4.097</v>
      </c>
      <c r="T36" s="52">
        <v>21.388</v>
      </c>
      <c r="U36" s="50">
        <v>22.203</v>
      </c>
      <c r="V36" s="50">
        <v>74.565</v>
      </c>
      <c r="W36" s="52">
        <v>7.269</v>
      </c>
      <c r="X36" s="52">
        <v>27.43</v>
      </c>
      <c r="Y36" s="52">
        <v>7.799</v>
      </c>
      <c r="Z36" s="51">
        <v>17.946</v>
      </c>
      <c r="AA36" s="50"/>
      <c r="AB36" s="51"/>
      <c r="AC36" s="50">
        <v>6.846</v>
      </c>
      <c r="AD36" s="49"/>
      <c r="AE36" s="48"/>
      <c r="AF36" s="48"/>
      <c r="AG36" s="47">
        <f t="shared" si="0"/>
        <v>1468.3699999999997</v>
      </c>
      <c r="AH36" s="31">
        <v>34.4725</v>
      </c>
    </row>
    <row r="37" spans="2:34" ht="14.25">
      <c r="B37" s="53">
        <v>24</v>
      </c>
      <c r="C37" s="52">
        <v>345.122</v>
      </c>
      <c r="D37" s="52">
        <v>407.838</v>
      </c>
      <c r="E37" s="52">
        <v>47.749</v>
      </c>
      <c r="F37" s="52">
        <v>14.681</v>
      </c>
      <c r="G37" s="52">
        <v>12.653</v>
      </c>
      <c r="H37" s="52">
        <v>6.364</v>
      </c>
      <c r="I37" s="71">
        <v>132.666</v>
      </c>
      <c r="J37" s="50"/>
      <c r="K37" s="50"/>
      <c r="L37" s="52">
        <v>6.41</v>
      </c>
      <c r="M37" s="50">
        <v>8.87</v>
      </c>
      <c r="N37" s="50">
        <v>0</v>
      </c>
      <c r="O37" s="52">
        <v>208.568</v>
      </c>
      <c r="P37" s="50">
        <v>111.398</v>
      </c>
      <c r="Q37" s="50"/>
      <c r="R37" s="52"/>
      <c r="S37" s="52">
        <v>3.999</v>
      </c>
      <c r="T37" s="52">
        <v>21.552</v>
      </c>
      <c r="U37" s="50">
        <v>23.248</v>
      </c>
      <c r="V37" s="50">
        <v>71.138</v>
      </c>
      <c r="W37" s="52">
        <v>6.838</v>
      </c>
      <c r="X37" s="52">
        <v>28.69</v>
      </c>
      <c r="Y37" s="52">
        <v>7.765</v>
      </c>
      <c r="Z37" s="51">
        <v>18.282</v>
      </c>
      <c r="AA37" s="50"/>
      <c r="AB37" s="51"/>
      <c r="AC37" s="50">
        <v>7.303</v>
      </c>
      <c r="AD37" s="49"/>
      <c r="AE37" s="48"/>
      <c r="AF37" s="48"/>
      <c r="AG37" s="47">
        <f t="shared" si="0"/>
        <v>1491.134</v>
      </c>
      <c r="AH37" s="31">
        <v>34.5194</v>
      </c>
    </row>
    <row r="38" spans="2:34" ht="14.25">
      <c r="B38" s="53">
        <v>25</v>
      </c>
      <c r="C38" s="52">
        <v>437.137</v>
      </c>
      <c r="D38" s="52">
        <v>367.96</v>
      </c>
      <c r="E38" s="52">
        <v>50.317</v>
      </c>
      <c r="F38" s="52">
        <v>14.291</v>
      </c>
      <c r="G38" s="52">
        <v>13.961</v>
      </c>
      <c r="H38" s="52">
        <v>6.741</v>
      </c>
      <c r="I38" s="71">
        <v>118.123</v>
      </c>
      <c r="J38" s="50"/>
      <c r="K38" s="50"/>
      <c r="L38" s="52">
        <v>6.976</v>
      </c>
      <c r="M38" s="50">
        <v>9.39</v>
      </c>
      <c r="N38" s="50">
        <v>3.132</v>
      </c>
      <c r="O38" s="52">
        <v>204.681</v>
      </c>
      <c r="P38" s="50">
        <v>111.592</v>
      </c>
      <c r="Q38" s="50"/>
      <c r="R38" s="52"/>
      <c r="S38" s="52">
        <v>4.073</v>
      </c>
      <c r="T38" s="52">
        <v>22.728</v>
      </c>
      <c r="U38" s="50">
        <v>24.63</v>
      </c>
      <c r="V38" s="50">
        <v>76.411</v>
      </c>
      <c r="W38" s="52">
        <v>7.528</v>
      </c>
      <c r="X38" s="52">
        <v>30.811</v>
      </c>
      <c r="Y38" s="52">
        <v>9.366</v>
      </c>
      <c r="Z38" s="51">
        <v>15.852</v>
      </c>
      <c r="AA38" s="50"/>
      <c r="AB38" s="51"/>
      <c r="AC38" s="50">
        <v>7.736</v>
      </c>
      <c r="AD38" s="49"/>
      <c r="AE38" s="48"/>
      <c r="AF38" s="48"/>
      <c r="AG38" s="47">
        <f t="shared" si="0"/>
        <v>1543.4360000000008</v>
      </c>
      <c r="AH38" s="31">
        <v>34.5611</v>
      </c>
    </row>
    <row r="39" spans="2:34" ht="14.25">
      <c r="B39" s="53">
        <v>26</v>
      </c>
      <c r="C39" s="52">
        <v>472.746</v>
      </c>
      <c r="D39" s="52">
        <v>350.242</v>
      </c>
      <c r="E39" s="52">
        <v>52.188</v>
      </c>
      <c r="F39" s="52">
        <v>15.773</v>
      </c>
      <c r="G39" s="52">
        <v>15.285</v>
      </c>
      <c r="H39" s="52">
        <v>7.053</v>
      </c>
      <c r="I39" s="71">
        <v>122.67</v>
      </c>
      <c r="J39" s="50"/>
      <c r="K39" s="50"/>
      <c r="L39" s="52">
        <v>7.438</v>
      </c>
      <c r="M39" s="50">
        <v>9.931</v>
      </c>
      <c r="N39" s="50">
        <v>8.239</v>
      </c>
      <c r="O39" s="52">
        <v>205.926</v>
      </c>
      <c r="P39" s="50">
        <v>115.716</v>
      </c>
      <c r="Q39" s="50"/>
      <c r="R39" s="52"/>
      <c r="S39" s="52">
        <v>4.242</v>
      </c>
      <c r="T39" s="52">
        <v>24.777</v>
      </c>
      <c r="U39" s="50">
        <v>24.818</v>
      </c>
      <c r="V39" s="50">
        <v>76.923</v>
      </c>
      <c r="W39" s="52">
        <v>8.081</v>
      </c>
      <c r="X39" s="52">
        <v>32.708</v>
      </c>
      <c r="Y39" s="52">
        <v>11.089</v>
      </c>
      <c r="Z39" s="51">
        <v>17.965</v>
      </c>
      <c r="AA39" s="50"/>
      <c r="AB39" s="51"/>
      <c r="AC39" s="50">
        <v>8.085</v>
      </c>
      <c r="AD39" s="49"/>
      <c r="AE39" s="48"/>
      <c r="AF39" s="48"/>
      <c r="AG39" s="47">
        <f t="shared" si="0"/>
        <v>1591.895</v>
      </c>
      <c r="AH39" s="31">
        <v>34.4716</v>
      </c>
    </row>
    <row r="40" spans="2:34" ht="14.25">
      <c r="B40" s="53">
        <v>27</v>
      </c>
      <c r="C40" s="52">
        <v>531.105</v>
      </c>
      <c r="D40" s="52">
        <v>345.067</v>
      </c>
      <c r="E40" s="52">
        <v>53.95</v>
      </c>
      <c r="F40" s="52">
        <v>16.092</v>
      </c>
      <c r="G40" s="52">
        <v>14.627</v>
      </c>
      <c r="H40" s="52">
        <v>7.315</v>
      </c>
      <c r="I40" s="71">
        <v>132.806</v>
      </c>
      <c r="J40" s="50"/>
      <c r="K40" s="50"/>
      <c r="L40" s="52">
        <v>7.712</v>
      </c>
      <c r="M40" s="50">
        <v>10.579</v>
      </c>
      <c r="N40" s="50">
        <v>4.988</v>
      </c>
      <c r="O40" s="52">
        <v>206.426</v>
      </c>
      <c r="P40" s="50">
        <v>116.532</v>
      </c>
      <c r="Q40" s="50"/>
      <c r="R40" s="52"/>
      <c r="S40" s="52">
        <v>4.371</v>
      </c>
      <c r="T40" s="52">
        <v>25.911</v>
      </c>
      <c r="U40" s="50">
        <v>26.502</v>
      </c>
      <c r="V40" s="50">
        <v>81.973</v>
      </c>
      <c r="W40" s="52">
        <v>8.093</v>
      </c>
      <c r="X40" s="52">
        <v>35.066</v>
      </c>
      <c r="Y40" s="52">
        <v>12.19</v>
      </c>
      <c r="Z40" s="51">
        <v>18.868</v>
      </c>
      <c r="AA40" s="50"/>
      <c r="AB40" s="51"/>
      <c r="AC40" s="50">
        <v>8.087</v>
      </c>
      <c r="AD40" s="49"/>
      <c r="AE40" s="48"/>
      <c r="AF40" s="48"/>
      <c r="AG40" s="47">
        <f t="shared" si="0"/>
        <v>1668.26</v>
      </c>
      <c r="AH40" s="31">
        <v>34.4971</v>
      </c>
    </row>
    <row r="41" spans="2:34" ht="14.25">
      <c r="B41" s="53">
        <v>28</v>
      </c>
      <c r="C41" s="52">
        <v>531.57</v>
      </c>
      <c r="D41" s="52">
        <v>350.437</v>
      </c>
      <c r="E41" s="52">
        <v>57.066</v>
      </c>
      <c r="F41" s="52">
        <v>16.721</v>
      </c>
      <c r="G41" s="52">
        <v>15.309</v>
      </c>
      <c r="H41" s="52">
        <v>7.939</v>
      </c>
      <c r="I41" s="71">
        <v>138.448</v>
      </c>
      <c r="J41" s="50"/>
      <c r="K41" s="50"/>
      <c r="L41" s="52">
        <v>8.115</v>
      </c>
      <c r="M41" s="50">
        <v>11.039</v>
      </c>
      <c r="N41" s="50">
        <v>0</v>
      </c>
      <c r="O41" s="52">
        <v>218.586</v>
      </c>
      <c r="P41" s="50">
        <v>121.745</v>
      </c>
      <c r="Q41" s="50"/>
      <c r="R41" s="52"/>
      <c r="S41" s="52">
        <v>4.396</v>
      </c>
      <c r="T41" s="52">
        <v>26.981</v>
      </c>
      <c r="U41" s="50">
        <v>27.302</v>
      </c>
      <c r="V41" s="50">
        <v>84.383</v>
      </c>
      <c r="W41" s="52">
        <v>8.52</v>
      </c>
      <c r="X41" s="52">
        <v>34.422</v>
      </c>
      <c r="Y41" s="52">
        <v>12.35</v>
      </c>
      <c r="Z41" s="51">
        <v>20.999</v>
      </c>
      <c r="AA41" s="50"/>
      <c r="AB41" s="51"/>
      <c r="AC41" s="50">
        <v>8.433</v>
      </c>
      <c r="AD41" s="49"/>
      <c r="AE41" s="48"/>
      <c r="AF41" s="48"/>
      <c r="AG41" s="47">
        <f t="shared" si="0"/>
        <v>1704.7609999999997</v>
      </c>
      <c r="AH41" s="31">
        <v>34.488</v>
      </c>
    </row>
    <row r="42" spans="2:34" ht="14.25">
      <c r="B42" s="53">
        <v>29</v>
      </c>
      <c r="C42" s="52">
        <v>563.263</v>
      </c>
      <c r="D42" s="52">
        <v>374.461</v>
      </c>
      <c r="E42" s="52">
        <v>59.95</v>
      </c>
      <c r="F42" s="52">
        <v>16.777</v>
      </c>
      <c r="G42" s="52">
        <v>16.055</v>
      </c>
      <c r="H42" s="52">
        <v>8.338</v>
      </c>
      <c r="I42" s="71">
        <v>140.739</v>
      </c>
      <c r="J42" s="50"/>
      <c r="K42" s="50"/>
      <c r="L42" s="52">
        <v>8.09</v>
      </c>
      <c r="M42" s="50">
        <v>11.266</v>
      </c>
      <c r="N42" s="50">
        <v>0</v>
      </c>
      <c r="O42" s="52">
        <v>218.096</v>
      </c>
      <c r="P42" s="50">
        <v>123.601</v>
      </c>
      <c r="Q42" s="50"/>
      <c r="R42" s="52"/>
      <c r="S42" s="52">
        <v>4.614</v>
      </c>
      <c r="T42" s="52">
        <v>26.652</v>
      </c>
      <c r="U42" s="50">
        <v>26.8</v>
      </c>
      <c r="V42" s="50">
        <v>79.382</v>
      </c>
      <c r="W42" s="52">
        <v>8.531</v>
      </c>
      <c r="X42" s="52">
        <v>33.841</v>
      </c>
      <c r="Y42" s="52">
        <v>11.095</v>
      </c>
      <c r="Z42" s="51">
        <v>19.435</v>
      </c>
      <c r="AA42" s="50"/>
      <c r="AB42" s="51"/>
      <c r="AC42" s="50">
        <v>8.507</v>
      </c>
      <c r="AD42" s="49"/>
      <c r="AE42" s="48"/>
      <c r="AF42" s="48"/>
      <c r="AG42" s="47">
        <f t="shared" si="0"/>
        <v>1759.493</v>
      </c>
      <c r="AH42" s="31">
        <v>34.488</v>
      </c>
    </row>
    <row r="43" spans="2:34" ht="14.25">
      <c r="B43" s="53">
        <v>30</v>
      </c>
      <c r="C43" s="52">
        <v>563.599</v>
      </c>
      <c r="D43" s="52">
        <v>346.26</v>
      </c>
      <c r="E43" s="52">
        <v>57.13</v>
      </c>
      <c r="F43" s="52">
        <v>16.256</v>
      </c>
      <c r="G43" s="52">
        <v>15.451</v>
      </c>
      <c r="H43" s="52">
        <v>7.868</v>
      </c>
      <c r="I43" s="71">
        <v>128.163</v>
      </c>
      <c r="J43" s="50"/>
      <c r="K43" s="50"/>
      <c r="L43" s="52">
        <v>7.425</v>
      </c>
      <c r="M43" s="50">
        <v>10.477</v>
      </c>
      <c r="N43" s="50">
        <v>0</v>
      </c>
      <c r="O43" s="52">
        <v>207.68</v>
      </c>
      <c r="P43" s="50">
        <v>118.528</v>
      </c>
      <c r="Q43" s="50"/>
      <c r="R43" s="52"/>
      <c r="S43" s="52">
        <v>4.344</v>
      </c>
      <c r="T43" s="52">
        <v>23.918</v>
      </c>
      <c r="U43" s="50">
        <v>24.987</v>
      </c>
      <c r="V43" s="50">
        <v>78.135</v>
      </c>
      <c r="W43" s="52">
        <v>7.769</v>
      </c>
      <c r="X43" s="52">
        <v>30.932</v>
      </c>
      <c r="Y43" s="52">
        <v>9.938</v>
      </c>
      <c r="Z43" s="51">
        <v>19.692</v>
      </c>
      <c r="AA43" s="50"/>
      <c r="AB43" s="51"/>
      <c r="AC43" s="50">
        <v>7.37</v>
      </c>
      <c r="AD43" s="49"/>
      <c r="AE43" s="48"/>
      <c r="AF43" s="48"/>
      <c r="AG43" s="47">
        <f t="shared" si="0"/>
        <v>1685.9220000000003</v>
      </c>
      <c r="AH43" s="65">
        <v>34.488</v>
      </c>
    </row>
    <row r="44" spans="2:34" ht="14.25">
      <c r="B44" s="53">
        <v>31</v>
      </c>
      <c r="C44" s="52">
        <v>574.377</v>
      </c>
      <c r="D44" s="52">
        <v>333.405</v>
      </c>
      <c r="E44" s="52">
        <v>55.202</v>
      </c>
      <c r="F44" s="52">
        <v>15.831</v>
      </c>
      <c r="G44" s="52">
        <v>14.6</v>
      </c>
      <c r="H44" s="52">
        <v>7.602</v>
      </c>
      <c r="I44" s="71">
        <v>129.241</v>
      </c>
      <c r="J44" s="50"/>
      <c r="K44" s="50"/>
      <c r="L44" s="52">
        <v>7.085</v>
      </c>
      <c r="M44" s="50">
        <v>10.279</v>
      </c>
      <c r="N44" s="50">
        <v>0</v>
      </c>
      <c r="O44" s="52">
        <v>212.282</v>
      </c>
      <c r="P44" s="50">
        <v>112.19</v>
      </c>
      <c r="Q44" s="50"/>
      <c r="R44" s="52"/>
      <c r="S44" s="52">
        <v>4.257</v>
      </c>
      <c r="T44" s="52">
        <v>23.698</v>
      </c>
      <c r="U44" s="50">
        <v>24.217</v>
      </c>
      <c r="V44" s="50">
        <v>72.443</v>
      </c>
      <c r="W44" s="52">
        <v>7.825</v>
      </c>
      <c r="X44" s="52">
        <v>31.866</v>
      </c>
      <c r="Y44" s="52">
        <v>8.888</v>
      </c>
      <c r="Z44" s="51">
        <v>18.149</v>
      </c>
      <c r="AA44" s="50"/>
      <c r="AB44" s="51"/>
      <c r="AC44" s="50">
        <v>7.378</v>
      </c>
      <c r="AD44" s="49"/>
      <c r="AE44" s="48"/>
      <c r="AF44" s="48"/>
      <c r="AG44" s="47">
        <f t="shared" si="0"/>
        <v>1670.8150000000003</v>
      </c>
      <c r="AH44" s="65">
        <v>34.4955</v>
      </c>
    </row>
    <row r="45" spans="2:37" ht="37.5">
      <c r="B45" s="19" t="s">
        <v>45</v>
      </c>
      <c r="C45" s="46">
        <f aca="true" t="shared" si="1" ref="C45:AC45">SUM(C14:C44)</f>
        <v>8882.824999999999</v>
      </c>
      <c r="D45" s="46">
        <f t="shared" si="1"/>
        <v>5151.491000000001</v>
      </c>
      <c r="E45" s="46">
        <f t="shared" si="1"/>
        <v>1032.9450000000002</v>
      </c>
      <c r="F45" s="46">
        <f t="shared" si="1"/>
        <v>309.899</v>
      </c>
      <c r="G45" s="46">
        <f t="shared" si="1"/>
        <v>293.0760000000001</v>
      </c>
      <c r="H45" s="46">
        <f t="shared" si="1"/>
        <v>138.06099999999998</v>
      </c>
      <c r="I45" s="46">
        <f t="shared" si="1"/>
        <v>3867.0500000000006</v>
      </c>
      <c r="J45" s="46">
        <f t="shared" si="1"/>
        <v>0</v>
      </c>
      <c r="K45" s="46">
        <f t="shared" si="1"/>
        <v>0</v>
      </c>
      <c r="L45" s="46">
        <f t="shared" si="1"/>
        <v>142.525</v>
      </c>
      <c r="M45" s="46">
        <f t="shared" si="1"/>
        <v>194.55</v>
      </c>
      <c r="N45" s="46">
        <f t="shared" si="1"/>
        <v>16.359</v>
      </c>
      <c r="O45" s="46">
        <f t="shared" si="1"/>
        <v>4348.729</v>
      </c>
      <c r="P45" s="46">
        <f t="shared" si="1"/>
        <v>2777.513</v>
      </c>
      <c r="Q45" s="46">
        <f t="shared" si="1"/>
        <v>0</v>
      </c>
      <c r="R45" s="46">
        <f t="shared" si="1"/>
        <v>0</v>
      </c>
      <c r="S45" s="46">
        <f t="shared" si="1"/>
        <v>80.878</v>
      </c>
      <c r="T45" s="46">
        <f t="shared" si="1"/>
        <v>468.361</v>
      </c>
      <c r="U45" s="46">
        <f t="shared" si="1"/>
        <v>487.75800000000004</v>
      </c>
      <c r="V45" s="46">
        <f t="shared" si="1"/>
        <v>1707.768</v>
      </c>
      <c r="W45" s="46">
        <f t="shared" si="1"/>
        <v>152.41100000000003</v>
      </c>
      <c r="X45" s="46">
        <f t="shared" si="1"/>
        <v>607.663</v>
      </c>
      <c r="Y45" s="46">
        <f t="shared" si="1"/>
        <v>217.51599999999993</v>
      </c>
      <c r="Z45" s="46">
        <f t="shared" si="1"/>
        <v>358.12000000000006</v>
      </c>
      <c r="AA45" s="46">
        <f t="shared" si="1"/>
        <v>0</v>
      </c>
      <c r="AB45" s="46">
        <f t="shared" si="1"/>
        <v>0</v>
      </c>
      <c r="AC45" s="46">
        <f t="shared" si="1"/>
        <v>145.58000000000004</v>
      </c>
      <c r="AD45" s="46"/>
      <c r="AE45" s="45"/>
      <c r="AF45" s="45"/>
      <c r="AG45" s="46">
        <f>SUM(AG14:AG44)</f>
        <v>31381.077999999994</v>
      </c>
      <c r="AH45" s="45">
        <f>SUMPRODUCT(AH14:AH44,AG14:AG44)/SUM(AG14:AG44)</f>
        <v>34.52109942869076</v>
      </c>
      <c r="AK45" s="60"/>
    </row>
    <row r="47" spans="3:25" ht="15">
      <c r="C47" s="9" t="s">
        <v>80</v>
      </c>
      <c r="D47" s="9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 t="s">
        <v>81</v>
      </c>
      <c r="Q47" s="41"/>
      <c r="R47" s="41"/>
      <c r="S47" s="41"/>
      <c r="T47" s="44"/>
      <c r="U47" s="11"/>
      <c r="V47" s="11"/>
      <c r="W47" s="81">
        <v>42674</v>
      </c>
      <c r="X47" s="82"/>
      <c r="Y47" s="43"/>
    </row>
    <row r="48" spans="3:24" ht="12.75">
      <c r="C48" s="1"/>
      <c r="D48" s="1" t="s">
        <v>27</v>
      </c>
      <c r="O48" s="2"/>
      <c r="P48" s="42" t="s">
        <v>29</v>
      </c>
      <c r="Q48" s="42"/>
      <c r="T48" s="2"/>
      <c r="U48" s="40" t="s">
        <v>0</v>
      </c>
      <c r="W48" s="2"/>
      <c r="X48" s="40" t="s">
        <v>16</v>
      </c>
    </row>
    <row r="49" spans="3:25" ht="15">
      <c r="C49" s="9" t="s">
        <v>82</v>
      </c>
      <c r="D49" s="9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 t="s">
        <v>1</v>
      </c>
      <c r="P49" s="41" t="s">
        <v>44</v>
      </c>
      <c r="Q49" s="41"/>
      <c r="R49" s="41"/>
      <c r="S49" s="41"/>
      <c r="T49" s="41"/>
      <c r="U49" s="11"/>
      <c r="V49" s="11"/>
      <c r="W49" s="81">
        <v>42674</v>
      </c>
      <c r="X49" s="82"/>
      <c r="Y49" s="41"/>
    </row>
    <row r="50" spans="3:24" ht="12.75">
      <c r="C50" s="1"/>
      <c r="D50" s="1" t="s">
        <v>28</v>
      </c>
      <c r="O50" s="2"/>
      <c r="P50" s="40" t="s">
        <v>29</v>
      </c>
      <c r="Q50" s="40"/>
      <c r="T50" s="2"/>
      <c r="U50" s="40" t="s">
        <v>0</v>
      </c>
      <c r="W50" s="2"/>
      <c r="X50" t="s">
        <v>16</v>
      </c>
    </row>
  </sheetData>
  <sheetProtection/>
  <mergeCells count="11">
    <mergeCell ref="B12:B13"/>
    <mergeCell ref="C12:AC12"/>
    <mergeCell ref="AG12:AG13"/>
    <mergeCell ref="AH12:AH13"/>
    <mergeCell ref="W47:X47"/>
    <mergeCell ref="W49:X49"/>
    <mergeCell ref="B5:AC5"/>
    <mergeCell ref="B6:AC6"/>
    <mergeCell ref="B7:AC7"/>
    <mergeCell ref="B8:AC8"/>
    <mergeCell ref="B9:AC9"/>
  </mergeCells>
  <printOptions/>
  <pageMargins left="0.17" right="0.17" top="0.23" bottom="0.18" header="0.17" footer="0.17"/>
  <pageSetup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1">
      <selection activeCell="B19" sqref="B19"/>
    </sheetView>
  </sheetViews>
  <sheetFormatPr defaultColWidth="9.00390625" defaultRowHeight="12.75"/>
  <sheetData>
    <row r="2" spans="1:3" ht="12.75">
      <c r="A2" s="24"/>
      <c r="B2" s="24"/>
      <c r="C2" s="24"/>
    </row>
    <row r="3" spans="1:3" ht="12.75">
      <c r="A3" s="24"/>
      <c r="B3" s="24"/>
      <c r="C3" s="24"/>
    </row>
    <row r="4" spans="1:3" ht="15">
      <c r="A4" s="25"/>
      <c r="B4" s="24"/>
      <c r="C4" s="24"/>
    </row>
    <row r="5" spans="1:3" ht="15">
      <c r="A5" s="25"/>
      <c r="B5" s="24"/>
      <c r="C5" s="24"/>
    </row>
    <row r="6" spans="1:3" ht="15">
      <c r="A6" s="25"/>
      <c r="B6" s="24"/>
      <c r="C6" s="24"/>
    </row>
    <row r="7" spans="1:3" ht="15">
      <c r="A7" s="25"/>
      <c r="B7" s="24"/>
      <c r="C7" s="24"/>
    </row>
    <row r="8" spans="1:3" ht="15">
      <c r="A8" s="25"/>
      <c r="B8" s="24"/>
      <c r="C8" s="24"/>
    </row>
    <row r="9" spans="1:3" ht="15">
      <c r="A9" s="25"/>
      <c r="B9" s="24"/>
      <c r="C9" s="24"/>
    </row>
    <row r="10" spans="1:3" ht="15">
      <c r="A10" s="25"/>
      <c r="B10" s="24"/>
      <c r="C10" s="24"/>
    </row>
    <row r="11" spans="1:3" ht="15">
      <c r="A11" s="26"/>
      <c r="B11" s="24"/>
      <c r="C11" s="24"/>
    </row>
    <row r="12" spans="1:3" ht="15">
      <c r="A12" s="26"/>
      <c r="B12" s="24"/>
      <c r="C12" s="24"/>
    </row>
    <row r="13" spans="1:3" ht="15">
      <c r="A13" s="25"/>
      <c r="B13" s="24"/>
      <c r="C13" s="24"/>
    </row>
    <row r="14" spans="1:3" ht="15">
      <c r="A14" s="25"/>
      <c r="B14" s="24"/>
      <c r="C14" s="24"/>
    </row>
    <row r="15" spans="1:3" ht="15">
      <c r="A15" s="25"/>
      <c r="B15" s="24"/>
      <c r="C15" s="24"/>
    </row>
    <row r="16" spans="1:3" ht="15">
      <c r="A16" s="25"/>
      <c r="B16" s="24"/>
      <c r="C16" s="24"/>
    </row>
    <row r="17" spans="1:3" ht="15">
      <c r="A17" s="25"/>
      <c r="B17" s="24"/>
      <c r="C17" s="24"/>
    </row>
    <row r="18" spans="1:3" ht="15">
      <c r="A18" s="27"/>
      <c r="B18" s="24"/>
      <c r="C18" s="24"/>
    </row>
    <row r="19" spans="1:3" ht="15">
      <c r="A19" s="27"/>
      <c r="B19" s="24"/>
      <c r="C19" s="24"/>
    </row>
    <row r="20" spans="1:3" ht="15">
      <c r="A20" s="25"/>
      <c r="B20" s="24"/>
      <c r="C20" s="24"/>
    </row>
    <row r="21" spans="1:3" ht="15">
      <c r="A21" s="25"/>
      <c r="B21" s="24"/>
      <c r="C21" s="24"/>
    </row>
    <row r="22" spans="1:3" ht="15">
      <c r="A22" s="25"/>
      <c r="B22" s="24"/>
      <c r="C22" s="24"/>
    </row>
    <row r="23" spans="1:3" ht="15">
      <c r="A23" s="25"/>
      <c r="B23" s="24"/>
      <c r="C23" s="24"/>
    </row>
    <row r="24" spans="1:3" ht="15">
      <c r="A24" s="25"/>
      <c r="B24" s="24"/>
      <c r="C24" s="24"/>
    </row>
    <row r="25" spans="1:3" ht="15">
      <c r="A25" s="25"/>
      <c r="B25" s="24"/>
      <c r="C25" s="24"/>
    </row>
    <row r="26" spans="1:3" ht="15">
      <c r="A26" s="25"/>
      <c r="B26" s="24"/>
      <c r="C26" s="24"/>
    </row>
    <row r="27" spans="1:3" ht="15">
      <c r="A27" s="25"/>
      <c r="B27" s="24"/>
      <c r="C27" s="24"/>
    </row>
    <row r="28" spans="1:3" ht="15">
      <c r="A28" s="28"/>
      <c r="B28" s="24"/>
      <c r="C28" s="24"/>
    </row>
    <row r="29" spans="1:3" ht="15">
      <c r="A29" s="28"/>
      <c r="B29" s="24"/>
      <c r="C29" s="24"/>
    </row>
    <row r="30" spans="1:3" ht="15">
      <c r="A30" s="25"/>
      <c r="B30" s="24"/>
      <c r="C30" s="24"/>
    </row>
    <row r="31" spans="1:3" ht="12.75">
      <c r="A31" s="24"/>
      <c r="B31" s="24"/>
      <c r="C31" s="2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80" zoomScaleNormal="80" zoomScalePageLayoutView="0" workbookViewId="0" topLeftCell="A1">
      <selection activeCell="AG65" sqref="AG65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10" max="11" width="9.125" style="0" hidden="1" customWidth="1"/>
    <col min="17" max="18" width="9.125" style="0" hidden="1" customWidth="1"/>
    <col min="27" max="28" width="9.125" style="0" hidden="1" customWidth="1"/>
    <col min="30" max="32" width="9.125" style="0" hidden="1" customWidth="1"/>
    <col min="33" max="33" width="11.00390625" style="0" customWidth="1"/>
  </cols>
  <sheetData>
    <row r="1" ht="12.75">
      <c r="B1" s="59" t="s">
        <v>30</v>
      </c>
    </row>
    <row r="2" ht="12.75">
      <c r="B2" s="59" t="s">
        <v>31</v>
      </c>
    </row>
    <row r="3" ht="12.75">
      <c r="B3" s="58" t="s">
        <v>78</v>
      </c>
    </row>
    <row r="5" spans="2:29" ht="12.75">
      <c r="B5" s="88" t="s">
        <v>77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</row>
    <row r="6" spans="2:29" ht="14.25">
      <c r="B6" s="78" t="s">
        <v>39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</row>
    <row r="7" spans="2:29" ht="14.25">
      <c r="B7" s="78" t="s">
        <v>40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</row>
    <row r="8" spans="2:29" ht="14.25">
      <c r="B8" s="78" t="s">
        <v>41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</row>
    <row r="9" spans="2:29" ht="15">
      <c r="B9" s="86" t="s">
        <v>79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</row>
    <row r="12" spans="2:34" ht="26.25" customHeight="1">
      <c r="B12" s="96" t="s">
        <v>26</v>
      </c>
      <c r="C12" s="93" t="s">
        <v>76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48"/>
      <c r="AE12" s="48"/>
      <c r="AF12" s="48"/>
      <c r="AG12" s="94" t="s">
        <v>75</v>
      </c>
      <c r="AH12" s="95" t="s">
        <v>74</v>
      </c>
    </row>
    <row r="13" spans="2:34" ht="122.25" customHeight="1">
      <c r="B13" s="96"/>
      <c r="C13" s="55" t="s">
        <v>73</v>
      </c>
      <c r="D13" s="55" t="s">
        <v>72</v>
      </c>
      <c r="E13" s="55" t="s">
        <v>71</v>
      </c>
      <c r="F13" s="55" t="s">
        <v>70</v>
      </c>
      <c r="G13" s="55" t="s">
        <v>69</v>
      </c>
      <c r="H13" s="55" t="s">
        <v>68</v>
      </c>
      <c r="I13" s="55" t="s">
        <v>67</v>
      </c>
      <c r="J13" s="57" t="s">
        <v>66</v>
      </c>
      <c r="K13" s="57" t="s">
        <v>65</v>
      </c>
      <c r="L13" s="55" t="s">
        <v>64</v>
      </c>
      <c r="M13" s="55" t="s">
        <v>63</v>
      </c>
      <c r="N13" s="55" t="s">
        <v>62</v>
      </c>
      <c r="O13" s="55" t="s">
        <v>61</v>
      </c>
      <c r="P13" s="55" t="s">
        <v>60</v>
      </c>
      <c r="Q13" s="56" t="s">
        <v>51</v>
      </c>
      <c r="R13" s="56" t="s">
        <v>50</v>
      </c>
      <c r="S13" s="55" t="s">
        <v>59</v>
      </c>
      <c r="T13" s="55" t="s">
        <v>58</v>
      </c>
      <c r="U13" s="55" t="s">
        <v>57</v>
      </c>
      <c r="V13" s="55" t="s">
        <v>56</v>
      </c>
      <c r="W13" s="55" t="s">
        <v>55</v>
      </c>
      <c r="X13" s="55" t="s">
        <v>54</v>
      </c>
      <c r="Y13" s="55" t="s">
        <v>53</v>
      </c>
      <c r="Z13" s="55" t="s">
        <v>52</v>
      </c>
      <c r="AA13" s="56" t="s">
        <v>51</v>
      </c>
      <c r="AB13" s="56" t="s">
        <v>50</v>
      </c>
      <c r="AC13" s="55" t="s">
        <v>49</v>
      </c>
      <c r="AD13" s="55" t="s">
        <v>48</v>
      </c>
      <c r="AE13" s="55" t="s">
        <v>47</v>
      </c>
      <c r="AF13" s="55" t="s">
        <v>46</v>
      </c>
      <c r="AG13" s="94"/>
      <c r="AH13" s="95"/>
    </row>
    <row r="14" spans="2:34" ht="14.25">
      <c r="B14" s="53">
        <v>1</v>
      </c>
      <c r="C14" s="50"/>
      <c r="D14" s="50"/>
      <c r="E14" s="50"/>
      <c r="F14" s="50"/>
      <c r="G14" s="50"/>
      <c r="H14" s="52"/>
      <c r="I14" s="50"/>
      <c r="J14" s="50"/>
      <c r="K14" s="50"/>
      <c r="L14" s="52"/>
      <c r="M14" s="50"/>
      <c r="N14" s="50"/>
      <c r="O14" s="50"/>
      <c r="P14" s="50"/>
      <c r="Q14" s="50"/>
      <c r="R14" s="52"/>
      <c r="S14" s="52"/>
      <c r="T14" s="52"/>
      <c r="U14" s="52"/>
      <c r="V14" s="50"/>
      <c r="W14" s="52"/>
      <c r="X14" s="50"/>
      <c r="Y14" s="52"/>
      <c r="Z14" s="50"/>
      <c r="AA14" s="52"/>
      <c r="AB14" s="50"/>
      <c r="AC14" s="52"/>
      <c r="AD14" s="49"/>
      <c r="AE14" s="48"/>
      <c r="AF14" s="48"/>
      <c r="AG14" s="47">
        <f aca="true" t="shared" si="0" ref="AG14:AG44">SUM(C14:AC14)</f>
        <v>0</v>
      </c>
      <c r="AH14" s="65">
        <v>34.6322</v>
      </c>
    </row>
    <row r="15" spans="2:34" ht="14.25">
      <c r="B15" s="53">
        <v>2</v>
      </c>
      <c r="C15" s="52"/>
      <c r="D15" s="52"/>
      <c r="E15" s="52"/>
      <c r="F15" s="52"/>
      <c r="G15" s="52"/>
      <c r="H15" s="52"/>
      <c r="I15" s="50"/>
      <c r="J15" s="50"/>
      <c r="K15" s="50"/>
      <c r="L15" s="52"/>
      <c r="M15" s="50"/>
      <c r="N15" s="50"/>
      <c r="O15" s="52"/>
      <c r="P15" s="50"/>
      <c r="Q15" s="50"/>
      <c r="R15" s="52"/>
      <c r="S15" s="52"/>
      <c r="T15" s="52"/>
      <c r="U15" s="50"/>
      <c r="V15" s="50"/>
      <c r="W15" s="52"/>
      <c r="X15" s="52"/>
      <c r="Y15" s="52"/>
      <c r="Z15" s="51"/>
      <c r="AA15" s="50"/>
      <c r="AB15" s="51"/>
      <c r="AC15" s="50"/>
      <c r="AD15" s="49"/>
      <c r="AE15" s="48"/>
      <c r="AF15" s="48"/>
      <c r="AG15" s="47">
        <f t="shared" si="0"/>
        <v>0</v>
      </c>
      <c r="AH15" s="31">
        <v>34.9562</v>
      </c>
    </row>
    <row r="16" spans="2:34" ht="14.25">
      <c r="B16" s="53">
        <v>3</v>
      </c>
      <c r="C16" s="52"/>
      <c r="D16" s="52"/>
      <c r="E16" s="52"/>
      <c r="F16" s="52"/>
      <c r="G16" s="52"/>
      <c r="H16" s="52"/>
      <c r="I16" s="50"/>
      <c r="J16" s="50"/>
      <c r="K16" s="50"/>
      <c r="L16" s="52"/>
      <c r="M16" s="50"/>
      <c r="N16" s="50"/>
      <c r="O16" s="52"/>
      <c r="P16" s="50"/>
      <c r="Q16" s="50"/>
      <c r="R16" s="52"/>
      <c r="S16" s="52"/>
      <c r="T16" s="52"/>
      <c r="U16" s="50"/>
      <c r="V16" s="50"/>
      <c r="W16" s="52"/>
      <c r="X16" s="52"/>
      <c r="Y16" s="52"/>
      <c r="Z16" s="51"/>
      <c r="AA16" s="50"/>
      <c r="AB16" s="51"/>
      <c r="AC16" s="50"/>
      <c r="AD16" s="49"/>
      <c r="AE16" s="48"/>
      <c r="AF16" s="48"/>
      <c r="AG16" s="47">
        <f t="shared" si="0"/>
        <v>0</v>
      </c>
      <c r="AH16" s="31">
        <v>34.9562</v>
      </c>
    </row>
    <row r="17" spans="2:34" ht="14.25">
      <c r="B17" s="53">
        <v>4</v>
      </c>
      <c r="C17" s="52"/>
      <c r="D17" s="52"/>
      <c r="E17" s="52"/>
      <c r="F17" s="52"/>
      <c r="G17" s="52"/>
      <c r="H17" s="52"/>
      <c r="I17" s="50"/>
      <c r="J17" s="50"/>
      <c r="K17" s="50"/>
      <c r="L17" s="52"/>
      <c r="M17" s="50"/>
      <c r="N17" s="50"/>
      <c r="O17" s="52"/>
      <c r="P17" s="50"/>
      <c r="Q17" s="50"/>
      <c r="R17" s="52"/>
      <c r="S17" s="52"/>
      <c r="T17" s="52"/>
      <c r="U17" s="50"/>
      <c r="V17" s="50"/>
      <c r="W17" s="52"/>
      <c r="X17" s="52"/>
      <c r="Y17" s="52"/>
      <c r="Z17" s="51"/>
      <c r="AA17" s="50"/>
      <c r="AB17" s="51"/>
      <c r="AC17" s="50"/>
      <c r="AD17" s="49"/>
      <c r="AE17" s="48"/>
      <c r="AF17" s="48"/>
      <c r="AG17" s="47">
        <f t="shared" si="0"/>
        <v>0</v>
      </c>
      <c r="AH17" s="31">
        <v>34.9562</v>
      </c>
    </row>
    <row r="18" spans="2:34" ht="14.25">
      <c r="B18" s="53">
        <v>5</v>
      </c>
      <c r="C18" s="52"/>
      <c r="D18" s="52"/>
      <c r="E18" s="52"/>
      <c r="F18" s="52"/>
      <c r="G18" s="52"/>
      <c r="H18" s="52"/>
      <c r="I18" s="50"/>
      <c r="J18" s="50"/>
      <c r="K18" s="50"/>
      <c r="L18" s="52"/>
      <c r="M18" s="50"/>
      <c r="N18" s="50"/>
      <c r="O18" s="52"/>
      <c r="P18" s="50"/>
      <c r="Q18" s="50"/>
      <c r="R18" s="52"/>
      <c r="S18" s="52"/>
      <c r="T18" s="52"/>
      <c r="U18" s="50"/>
      <c r="V18" s="50"/>
      <c r="W18" s="52"/>
      <c r="X18" s="52"/>
      <c r="Y18" s="52"/>
      <c r="Z18" s="51"/>
      <c r="AA18" s="50"/>
      <c r="AB18" s="51"/>
      <c r="AC18" s="50"/>
      <c r="AD18" s="49"/>
      <c r="AE18" s="48"/>
      <c r="AF18" s="48"/>
      <c r="AG18" s="47">
        <f t="shared" si="0"/>
        <v>0</v>
      </c>
      <c r="AH18" s="31">
        <v>34.7459</v>
      </c>
    </row>
    <row r="19" spans="2:34" ht="14.25">
      <c r="B19" s="53">
        <v>6</v>
      </c>
      <c r="C19" s="52"/>
      <c r="D19" s="52"/>
      <c r="E19" s="52"/>
      <c r="F19" s="52"/>
      <c r="G19" s="52"/>
      <c r="H19" s="52"/>
      <c r="I19" s="50"/>
      <c r="J19" s="50"/>
      <c r="K19" s="50"/>
      <c r="L19" s="52"/>
      <c r="M19" s="50"/>
      <c r="N19" s="50"/>
      <c r="O19" s="52"/>
      <c r="P19" s="50"/>
      <c r="Q19" s="50"/>
      <c r="R19" s="52"/>
      <c r="S19" s="52"/>
      <c r="T19" s="52"/>
      <c r="U19" s="50"/>
      <c r="V19" s="50"/>
      <c r="W19" s="52"/>
      <c r="X19" s="52"/>
      <c r="Y19" s="52"/>
      <c r="Z19" s="51"/>
      <c r="AA19" s="50"/>
      <c r="AB19" s="51"/>
      <c r="AC19" s="50"/>
      <c r="AD19" s="49"/>
      <c r="AE19" s="48"/>
      <c r="AF19" s="48"/>
      <c r="AG19" s="47">
        <f t="shared" si="0"/>
        <v>0</v>
      </c>
      <c r="AH19" s="31">
        <v>34.7719</v>
      </c>
    </row>
    <row r="20" spans="2:34" ht="14.25">
      <c r="B20" s="53">
        <v>7</v>
      </c>
      <c r="C20" s="52"/>
      <c r="D20" s="52"/>
      <c r="E20" s="52"/>
      <c r="F20" s="52"/>
      <c r="G20" s="52"/>
      <c r="H20" s="52"/>
      <c r="I20" s="50"/>
      <c r="J20" s="50"/>
      <c r="K20" s="50"/>
      <c r="L20" s="52"/>
      <c r="M20" s="50"/>
      <c r="N20" s="50"/>
      <c r="O20" s="52"/>
      <c r="P20" s="50"/>
      <c r="Q20" s="50"/>
      <c r="R20" s="52"/>
      <c r="S20" s="52"/>
      <c r="T20" s="52"/>
      <c r="U20" s="50"/>
      <c r="V20" s="50"/>
      <c r="W20" s="52"/>
      <c r="X20" s="52"/>
      <c r="Y20" s="52"/>
      <c r="Z20" s="51"/>
      <c r="AA20" s="50"/>
      <c r="AB20" s="51"/>
      <c r="AC20" s="50"/>
      <c r="AD20" s="49"/>
      <c r="AE20" s="48"/>
      <c r="AF20" s="48"/>
      <c r="AG20" s="47">
        <f t="shared" si="0"/>
        <v>0</v>
      </c>
      <c r="AH20" s="31">
        <v>34.814</v>
      </c>
    </row>
    <row r="21" spans="2:34" ht="14.25">
      <c r="B21" s="53">
        <v>8</v>
      </c>
      <c r="C21" s="52"/>
      <c r="D21" s="52"/>
      <c r="E21" s="52"/>
      <c r="F21" s="52"/>
      <c r="G21" s="52"/>
      <c r="H21" s="52"/>
      <c r="I21" s="50"/>
      <c r="J21" s="50"/>
      <c r="K21" s="50"/>
      <c r="L21" s="52"/>
      <c r="M21" s="50"/>
      <c r="N21" s="50"/>
      <c r="O21" s="52"/>
      <c r="P21" s="50"/>
      <c r="Q21" s="50"/>
      <c r="R21" s="52"/>
      <c r="S21" s="52"/>
      <c r="T21" s="52"/>
      <c r="U21" s="50"/>
      <c r="V21" s="50"/>
      <c r="W21" s="52"/>
      <c r="X21" s="52"/>
      <c r="Y21" s="52"/>
      <c r="Z21" s="51"/>
      <c r="AA21" s="50"/>
      <c r="AB21" s="51"/>
      <c r="AC21" s="50"/>
      <c r="AD21" s="49"/>
      <c r="AE21" s="48"/>
      <c r="AF21" s="48"/>
      <c r="AG21" s="47">
        <f t="shared" si="0"/>
        <v>0</v>
      </c>
      <c r="AH21" s="31">
        <v>34.8323</v>
      </c>
    </row>
    <row r="22" spans="2:34" ht="14.25">
      <c r="B22" s="53">
        <v>9</v>
      </c>
      <c r="C22" s="52"/>
      <c r="D22" s="52"/>
      <c r="E22" s="52"/>
      <c r="F22" s="52"/>
      <c r="G22" s="52"/>
      <c r="H22" s="52"/>
      <c r="I22" s="50"/>
      <c r="J22" s="50"/>
      <c r="K22" s="50"/>
      <c r="L22" s="52"/>
      <c r="M22" s="50"/>
      <c r="N22" s="50"/>
      <c r="O22" s="52"/>
      <c r="P22" s="50"/>
      <c r="Q22" s="50"/>
      <c r="R22" s="52"/>
      <c r="S22" s="52"/>
      <c r="T22" s="52"/>
      <c r="U22" s="50"/>
      <c r="V22" s="50"/>
      <c r="W22" s="52"/>
      <c r="X22" s="52"/>
      <c r="Y22" s="52"/>
      <c r="Z22" s="51"/>
      <c r="AA22" s="50"/>
      <c r="AB22" s="51"/>
      <c r="AC22" s="50"/>
      <c r="AD22" s="49"/>
      <c r="AE22" s="48"/>
      <c r="AF22" s="48"/>
      <c r="AG22" s="47">
        <f t="shared" si="0"/>
        <v>0</v>
      </c>
      <c r="AH22" s="31">
        <v>34.7007</v>
      </c>
    </row>
    <row r="23" spans="2:34" ht="14.25">
      <c r="B23" s="53">
        <v>10</v>
      </c>
      <c r="C23" s="52"/>
      <c r="D23" s="52"/>
      <c r="E23" s="52"/>
      <c r="F23" s="52"/>
      <c r="G23" s="52"/>
      <c r="H23" s="52"/>
      <c r="I23" s="50"/>
      <c r="J23" s="50"/>
      <c r="K23" s="50"/>
      <c r="L23" s="52"/>
      <c r="M23" s="50"/>
      <c r="N23" s="50"/>
      <c r="O23" s="52"/>
      <c r="P23" s="50"/>
      <c r="Q23" s="50"/>
      <c r="R23" s="52"/>
      <c r="S23" s="52"/>
      <c r="T23" s="52"/>
      <c r="U23" s="50"/>
      <c r="V23" s="50"/>
      <c r="W23" s="52"/>
      <c r="X23" s="52"/>
      <c r="Y23" s="52"/>
      <c r="Z23" s="51"/>
      <c r="AA23" s="50"/>
      <c r="AB23" s="51"/>
      <c r="AC23" s="50"/>
      <c r="AD23" s="49"/>
      <c r="AE23" s="48"/>
      <c r="AF23" s="48"/>
      <c r="AG23" s="47">
        <f t="shared" si="0"/>
        <v>0</v>
      </c>
      <c r="AH23" s="31">
        <v>34.7007</v>
      </c>
    </row>
    <row r="24" spans="2:34" ht="14.25">
      <c r="B24" s="53">
        <v>11</v>
      </c>
      <c r="C24" s="52"/>
      <c r="D24" s="52"/>
      <c r="E24" s="52"/>
      <c r="F24" s="52"/>
      <c r="G24" s="52"/>
      <c r="H24" s="52"/>
      <c r="I24" s="50"/>
      <c r="J24" s="50"/>
      <c r="K24" s="50"/>
      <c r="L24" s="52"/>
      <c r="M24" s="50"/>
      <c r="N24" s="50"/>
      <c r="O24" s="52"/>
      <c r="P24" s="50"/>
      <c r="Q24" s="50"/>
      <c r="R24" s="52"/>
      <c r="S24" s="52"/>
      <c r="T24" s="52"/>
      <c r="U24" s="50"/>
      <c r="V24" s="50"/>
      <c r="W24" s="52"/>
      <c r="X24" s="52"/>
      <c r="Y24" s="52"/>
      <c r="Z24" s="51"/>
      <c r="AA24" s="50"/>
      <c r="AB24" s="51"/>
      <c r="AC24" s="50"/>
      <c r="AD24" s="49"/>
      <c r="AE24" s="48"/>
      <c r="AF24" s="48"/>
      <c r="AG24" s="47">
        <f t="shared" si="0"/>
        <v>0</v>
      </c>
      <c r="AH24" s="31">
        <v>34.7007</v>
      </c>
    </row>
    <row r="25" spans="2:34" ht="14.25">
      <c r="B25" s="53">
        <v>12</v>
      </c>
      <c r="C25" s="52"/>
      <c r="D25" s="52"/>
      <c r="E25" s="52"/>
      <c r="F25" s="52"/>
      <c r="G25" s="52"/>
      <c r="H25" s="52"/>
      <c r="I25" s="50"/>
      <c r="J25" s="50"/>
      <c r="K25" s="50"/>
      <c r="L25" s="52"/>
      <c r="M25" s="50"/>
      <c r="N25" s="50"/>
      <c r="O25" s="52"/>
      <c r="P25" s="50"/>
      <c r="Q25" s="50"/>
      <c r="R25" s="52"/>
      <c r="S25" s="52"/>
      <c r="T25" s="52"/>
      <c r="U25" s="50"/>
      <c r="V25" s="50"/>
      <c r="W25" s="52"/>
      <c r="X25" s="52"/>
      <c r="Y25" s="52"/>
      <c r="Z25" s="51"/>
      <c r="AA25" s="50"/>
      <c r="AB25" s="51"/>
      <c r="AC25" s="50"/>
      <c r="AD25" s="49"/>
      <c r="AE25" s="48"/>
      <c r="AF25" s="48"/>
      <c r="AG25" s="47">
        <f t="shared" si="0"/>
        <v>0</v>
      </c>
      <c r="AH25" s="31">
        <v>34.5566</v>
      </c>
    </row>
    <row r="26" spans="2:34" ht="14.25">
      <c r="B26" s="53">
        <v>13</v>
      </c>
      <c r="C26" s="52"/>
      <c r="D26" s="52"/>
      <c r="E26" s="52"/>
      <c r="F26" s="52"/>
      <c r="G26" s="52"/>
      <c r="H26" s="52"/>
      <c r="I26" s="50"/>
      <c r="J26" s="50"/>
      <c r="K26" s="50"/>
      <c r="L26" s="52"/>
      <c r="M26" s="50"/>
      <c r="N26" s="50"/>
      <c r="O26" s="52"/>
      <c r="P26" s="50"/>
      <c r="Q26" s="50"/>
      <c r="R26" s="52"/>
      <c r="S26" s="52"/>
      <c r="T26" s="52"/>
      <c r="U26" s="50"/>
      <c r="V26" s="50"/>
      <c r="W26" s="52"/>
      <c r="X26" s="52"/>
      <c r="Y26" s="52"/>
      <c r="Z26" s="51"/>
      <c r="AA26" s="50"/>
      <c r="AB26" s="51"/>
      <c r="AC26" s="50"/>
      <c r="AD26" s="49"/>
      <c r="AE26" s="48"/>
      <c r="AF26" s="48"/>
      <c r="AG26" s="47">
        <f t="shared" si="0"/>
        <v>0</v>
      </c>
      <c r="AH26" s="31">
        <v>34.6123</v>
      </c>
    </row>
    <row r="27" spans="2:34" ht="14.25">
      <c r="B27" s="53">
        <v>14</v>
      </c>
      <c r="C27" s="52"/>
      <c r="D27" s="52"/>
      <c r="E27" s="52"/>
      <c r="F27" s="52"/>
      <c r="G27" s="52"/>
      <c r="H27" s="52"/>
      <c r="I27" s="50"/>
      <c r="J27" s="50"/>
      <c r="K27" s="50"/>
      <c r="L27" s="52"/>
      <c r="M27" s="50"/>
      <c r="N27" s="50"/>
      <c r="O27" s="52"/>
      <c r="P27" s="50"/>
      <c r="Q27" s="50"/>
      <c r="R27" s="52"/>
      <c r="S27" s="52"/>
      <c r="T27" s="52"/>
      <c r="U27" s="50"/>
      <c r="V27" s="50"/>
      <c r="W27" s="52"/>
      <c r="X27" s="52"/>
      <c r="Y27" s="52"/>
      <c r="Z27" s="51"/>
      <c r="AA27" s="50"/>
      <c r="AB27" s="51"/>
      <c r="AC27" s="50"/>
      <c r="AD27" s="49"/>
      <c r="AE27" s="48"/>
      <c r="AF27" s="48"/>
      <c r="AG27" s="47">
        <f t="shared" si="0"/>
        <v>0</v>
      </c>
      <c r="AH27" s="31">
        <v>34.3279</v>
      </c>
    </row>
    <row r="28" spans="2:34" ht="14.25">
      <c r="B28" s="53">
        <v>15</v>
      </c>
      <c r="C28" s="52"/>
      <c r="D28" s="52"/>
      <c r="E28" s="52"/>
      <c r="F28" s="52"/>
      <c r="G28" s="52"/>
      <c r="H28" s="52"/>
      <c r="I28" s="50"/>
      <c r="J28" s="50"/>
      <c r="K28" s="50"/>
      <c r="L28" s="52"/>
      <c r="M28" s="50"/>
      <c r="N28" s="50"/>
      <c r="O28" s="52"/>
      <c r="P28" s="50"/>
      <c r="Q28" s="50"/>
      <c r="R28" s="52"/>
      <c r="S28" s="52"/>
      <c r="T28" s="52"/>
      <c r="U28" s="50"/>
      <c r="V28" s="50"/>
      <c r="W28" s="52"/>
      <c r="X28" s="52"/>
      <c r="Y28" s="52"/>
      <c r="Z28" s="54"/>
      <c r="AA28" s="50"/>
      <c r="AB28" s="54"/>
      <c r="AC28" s="50"/>
      <c r="AD28" s="49"/>
      <c r="AE28" s="48"/>
      <c r="AF28" s="48"/>
      <c r="AG28" s="47">
        <f t="shared" si="0"/>
        <v>0</v>
      </c>
      <c r="AH28" s="31">
        <v>34.4626</v>
      </c>
    </row>
    <row r="29" spans="2:34" ht="14.25">
      <c r="B29" s="53">
        <v>16</v>
      </c>
      <c r="C29" s="52"/>
      <c r="D29" s="52"/>
      <c r="E29" s="52"/>
      <c r="F29" s="52"/>
      <c r="G29" s="52"/>
      <c r="H29" s="52"/>
      <c r="I29" s="50"/>
      <c r="J29" s="50"/>
      <c r="K29" s="50"/>
      <c r="L29" s="52"/>
      <c r="M29" s="50"/>
      <c r="N29" s="50"/>
      <c r="O29" s="52"/>
      <c r="P29" s="50"/>
      <c r="Q29" s="50"/>
      <c r="R29" s="52"/>
      <c r="S29" s="52"/>
      <c r="T29" s="52"/>
      <c r="U29" s="50"/>
      <c r="V29" s="50"/>
      <c r="W29" s="52"/>
      <c r="X29" s="52"/>
      <c r="Y29" s="52"/>
      <c r="Z29" s="51"/>
      <c r="AA29" s="50"/>
      <c r="AB29" s="51"/>
      <c r="AC29" s="50"/>
      <c r="AD29" s="49"/>
      <c r="AE29" s="48"/>
      <c r="AF29" s="48"/>
      <c r="AG29" s="47">
        <f t="shared" si="0"/>
        <v>0</v>
      </c>
      <c r="AH29" s="31">
        <v>34.5233</v>
      </c>
    </row>
    <row r="30" spans="2:34" ht="14.25">
      <c r="B30" s="53">
        <v>17</v>
      </c>
      <c r="C30" s="52"/>
      <c r="D30" s="52"/>
      <c r="E30" s="52"/>
      <c r="F30" s="52"/>
      <c r="G30" s="52"/>
      <c r="H30" s="52"/>
      <c r="I30" s="50"/>
      <c r="J30" s="50"/>
      <c r="K30" s="50"/>
      <c r="L30" s="52"/>
      <c r="M30" s="50"/>
      <c r="N30" s="50"/>
      <c r="O30" s="52"/>
      <c r="P30" s="50"/>
      <c r="Q30" s="50"/>
      <c r="R30" s="52"/>
      <c r="S30" s="52"/>
      <c r="T30" s="52"/>
      <c r="U30" s="50"/>
      <c r="V30" s="50"/>
      <c r="W30" s="52"/>
      <c r="X30" s="52"/>
      <c r="Y30" s="52"/>
      <c r="Z30" s="51"/>
      <c r="AA30" s="50"/>
      <c r="AB30" s="51"/>
      <c r="AC30" s="50"/>
      <c r="AD30" s="49"/>
      <c r="AE30" s="48"/>
      <c r="AF30" s="48"/>
      <c r="AG30" s="47">
        <f t="shared" si="0"/>
        <v>0</v>
      </c>
      <c r="AH30" s="31">
        <v>34.5233</v>
      </c>
    </row>
    <row r="31" spans="2:34" ht="14.25">
      <c r="B31" s="53">
        <v>18</v>
      </c>
      <c r="C31" s="52"/>
      <c r="D31" s="52"/>
      <c r="E31" s="52"/>
      <c r="F31" s="52"/>
      <c r="G31" s="52"/>
      <c r="H31" s="52"/>
      <c r="I31" s="50"/>
      <c r="J31" s="50"/>
      <c r="K31" s="50"/>
      <c r="L31" s="52"/>
      <c r="M31" s="50"/>
      <c r="N31" s="50"/>
      <c r="O31" s="52"/>
      <c r="P31" s="50"/>
      <c r="Q31" s="50"/>
      <c r="R31" s="52"/>
      <c r="S31" s="52"/>
      <c r="T31" s="52"/>
      <c r="U31" s="50"/>
      <c r="V31" s="50"/>
      <c r="W31" s="52"/>
      <c r="X31" s="52"/>
      <c r="Y31" s="52"/>
      <c r="Z31" s="51"/>
      <c r="AA31" s="50"/>
      <c r="AB31" s="51"/>
      <c r="AC31" s="50"/>
      <c r="AD31" s="49"/>
      <c r="AE31" s="48"/>
      <c r="AF31" s="48"/>
      <c r="AG31" s="47">
        <f t="shared" si="0"/>
        <v>0</v>
      </c>
      <c r="AH31" s="31">
        <v>34.5233</v>
      </c>
    </row>
    <row r="32" spans="2:34" ht="14.25">
      <c r="B32" s="53">
        <v>19</v>
      </c>
      <c r="C32" s="52"/>
      <c r="D32" s="52"/>
      <c r="E32" s="52"/>
      <c r="F32" s="52"/>
      <c r="G32" s="52"/>
      <c r="H32" s="52"/>
      <c r="I32" s="50"/>
      <c r="J32" s="50"/>
      <c r="K32" s="50"/>
      <c r="L32" s="52"/>
      <c r="M32" s="50"/>
      <c r="N32" s="50"/>
      <c r="O32" s="52"/>
      <c r="P32" s="50"/>
      <c r="Q32" s="50"/>
      <c r="R32" s="52"/>
      <c r="S32" s="52"/>
      <c r="T32" s="52"/>
      <c r="U32" s="50"/>
      <c r="V32" s="50"/>
      <c r="W32" s="52"/>
      <c r="X32" s="52"/>
      <c r="Y32" s="52"/>
      <c r="Z32" s="51"/>
      <c r="AA32" s="50"/>
      <c r="AB32" s="51"/>
      <c r="AC32" s="50"/>
      <c r="AD32" s="49"/>
      <c r="AE32" s="48"/>
      <c r="AF32" s="48"/>
      <c r="AG32" s="47">
        <f t="shared" si="0"/>
        <v>0</v>
      </c>
      <c r="AH32" s="31">
        <v>34.4556</v>
      </c>
    </row>
    <row r="33" spans="2:34" ht="14.25">
      <c r="B33" s="53">
        <v>20</v>
      </c>
      <c r="C33" s="52"/>
      <c r="D33" s="52"/>
      <c r="E33" s="52"/>
      <c r="F33" s="52"/>
      <c r="G33" s="52"/>
      <c r="H33" s="52"/>
      <c r="I33" s="50"/>
      <c r="J33" s="50"/>
      <c r="K33" s="50"/>
      <c r="L33" s="52"/>
      <c r="M33" s="50"/>
      <c r="N33" s="50"/>
      <c r="O33" s="52"/>
      <c r="P33" s="50"/>
      <c r="Q33" s="50"/>
      <c r="R33" s="52"/>
      <c r="S33" s="52"/>
      <c r="T33" s="52"/>
      <c r="U33" s="50"/>
      <c r="V33" s="50"/>
      <c r="W33" s="52"/>
      <c r="X33" s="52"/>
      <c r="Y33" s="52"/>
      <c r="Z33" s="51"/>
      <c r="AA33" s="50"/>
      <c r="AB33" s="51"/>
      <c r="AC33" s="50"/>
      <c r="AD33" s="49"/>
      <c r="AE33" s="48"/>
      <c r="AF33" s="48"/>
      <c r="AG33" s="47">
        <f t="shared" si="0"/>
        <v>0</v>
      </c>
      <c r="AH33" s="31">
        <v>34.4262</v>
      </c>
    </row>
    <row r="34" spans="2:34" ht="14.25">
      <c r="B34" s="53">
        <v>21</v>
      </c>
      <c r="C34" s="52"/>
      <c r="D34" s="52"/>
      <c r="E34" s="52"/>
      <c r="F34" s="52"/>
      <c r="G34" s="52"/>
      <c r="H34" s="52"/>
      <c r="I34" s="50"/>
      <c r="J34" s="50"/>
      <c r="K34" s="50"/>
      <c r="L34" s="52"/>
      <c r="M34" s="50"/>
      <c r="N34" s="50"/>
      <c r="O34" s="52"/>
      <c r="P34" s="50"/>
      <c r="Q34" s="50"/>
      <c r="R34" s="52"/>
      <c r="S34" s="52"/>
      <c r="T34" s="52"/>
      <c r="U34" s="50"/>
      <c r="V34" s="50"/>
      <c r="W34" s="52"/>
      <c r="X34" s="52"/>
      <c r="Y34" s="52"/>
      <c r="Z34" s="51"/>
      <c r="AA34" s="50"/>
      <c r="AB34" s="51"/>
      <c r="AC34" s="50"/>
      <c r="AD34" s="49"/>
      <c r="AE34" s="48"/>
      <c r="AF34" s="48"/>
      <c r="AG34" s="47">
        <f t="shared" si="0"/>
        <v>0</v>
      </c>
      <c r="AH34" s="31">
        <v>34.4206</v>
      </c>
    </row>
    <row r="35" spans="2:34" ht="14.25">
      <c r="B35" s="53">
        <v>22</v>
      </c>
      <c r="C35" s="52"/>
      <c r="D35" s="52"/>
      <c r="E35" s="52"/>
      <c r="F35" s="52"/>
      <c r="G35" s="52"/>
      <c r="H35" s="52"/>
      <c r="I35" s="50"/>
      <c r="J35" s="50"/>
      <c r="K35" s="50"/>
      <c r="L35" s="52"/>
      <c r="M35" s="50"/>
      <c r="N35" s="50"/>
      <c r="O35" s="52"/>
      <c r="P35" s="50"/>
      <c r="Q35" s="50"/>
      <c r="R35" s="52"/>
      <c r="S35" s="52"/>
      <c r="T35" s="52"/>
      <c r="U35" s="50"/>
      <c r="V35" s="50"/>
      <c r="W35" s="52"/>
      <c r="X35" s="52"/>
      <c r="Y35" s="52"/>
      <c r="Z35" s="51"/>
      <c r="AA35" s="50"/>
      <c r="AB35" s="51"/>
      <c r="AC35" s="50"/>
      <c r="AD35" s="49"/>
      <c r="AE35" s="48"/>
      <c r="AF35" s="48"/>
      <c r="AG35" s="47">
        <f t="shared" si="0"/>
        <v>0</v>
      </c>
      <c r="AH35" s="31">
        <v>34.4216</v>
      </c>
    </row>
    <row r="36" spans="2:34" ht="14.25">
      <c r="B36" s="53">
        <v>23</v>
      </c>
      <c r="C36" s="52"/>
      <c r="D36" s="52"/>
      <c r="E36" s="52"/>
      <c r="F36" s="52"/>
      <c r="G36" s="52"/>
      <c r="H36" s="52"/>
      <c r="I36" s="50"/>
      <c r="J36" s="50"/>
      <c r="K36" s="50"/>
      <c r="L36" s="52"/>
      <c r="M36" s="50"/>
      <c r="N36" s="50"/>
      <c r="O36" s="52"/>
      <c r="P36" s="50"/>
      <c r="Q36" s="50"/>
      <c r="R36" s="52"/>
      <c r="S36" s="52"/>
      <c r="T36" s="52"/>
      <c r="U36" s="50"/>
      <c r="V36" s="50"/>
      <c r="W36" s="52"/>
      <c r="X36" s="52"/>
      <c r="Y36" s="52"/>
      <c r="Z36" s="51"/>
      <c r="AA36" s="50"/>
      <c r="AB36" s="51"/>
      <c r="AC36" s="50"/>
      <c r="AD36" s="49"/>
      <c r="AE36" s="48"/>
      <c r="AF36" s="48"/>
      <c r="AG36" s="47">
        <f t="shared" si="0"/>
        <v>0</v>
      </c>
      <c r="AH36" s="31">
        <v>34.6086</v>
      </c>
    </row>
    <row r="37" spans="2:34" ht="14.25">
      <c r="B37" s="53">
        <v>24</v>
      </c>
      <c r="C37" s="52"/>
      <c r="D37" s="52"/>
      <c r="E37" s="52"/>
      <c r="F37" s="52"/>
      <c r="G37" s="52"/>
      <c r="H37" s="52"/>
      <c r="I37" s="50"/>
      <c r="J37" s="50"/>
      <c r="K37" s="50"/>
      <c r="L37" s="52"/>
      <c r="M37" s="50"/>
      <c r="N37" s="50"/>
      <c r="O37" s="52"/>
      <c r="P37" s="50"/>
      <c r="Q37" s="50"/>
      <c r="R37" s="52"/>
      <c r="S37" s="52"/>
      <c r="T37" s="52"/>
      <c r="U37" s="50"/>
      <c r="V37" s="50"/>
      <c r="W37" s="52"/>
      <c r="X37" s="52"/>
      <c r="Y37" s="52"/>
      <c r="Z37" s="51"/>
      <c r="AA37" s="50"/>
      <c r="AB37" s="51"/>
      <c r="AC37" s="50"/>
      <c r="AD37" s="49"/>
      <c r="AE37" s="48"/>
      <c r="AF37" s="48"/>
      <c r="AG37" s="47">
        <f t="shared" si="0"/>
        <v>0</v>
      </c>
      <c r="AH37" s="31">
        <v>34.6086</v>
      </c>
    </row>
    <row r="38" spans="2:34" ht="14.25">
      <c r="B38" s="53">
        <v>25</v>
      </c>
      <c r="C38" s="52"/>
      <c r="D38" s="52"/>
      <c r="E38" s="52"/>
      <c r="F38" s="52"/>
      <c r="G38" s="52"/>
      <c r="H38" s="52"/>
      <c r="I38" s="50"/>
      <c r="J38" s="50"/>
      <c r="K38" s="50"/>
      <c r="L38" s="52"/>
      <c r="M38" s="50"/>
      <c r="N38" s="50"/>
      <c r="O38" s="52"/>
      <c r="P38" s="50"/>
      <c r="Q38" s="50"/>
      <c r="R38" s="52"/>
      <c r="S38" s="52"/>
      <c r="T38" s="52"/>
      <c r="U38" s="50"/>
      <c r="V38" s="50"/>
      <c r="W38" s="52"/>
      <c r="X38" s="52"/>
      <c r="Y38" s="52"/>
      <c r="Z38" s="51"/>
      <c r="AA38" s="50"/>
      <c r="AB38" s="51"/>
      <c r="AC38" s="50"/>
      <c r="AD38" s="49"/>
      <c r="AE38" s="48"/>
      <c r="AF38" s="48"/>
      <c r="AG38" s="47">
        <f t="shared" si="0"/>
        <v>0</v>
      </c>
      <c r="AH38" s="31">
        <v>34.6086</v>
      </c>
    </row>
    <row r="39" spans="2:34" ht="14.25">
      <c r="B39" s="53">
        <v>26</v>
      </c>
      <c r="C39" s="52"/>
      <c r="D39" s="52"/>
      <c r="E39" s="52"/>
      <c r="F39" s="52"/>
      <c r="G39" s="52"/>
      <c r="H39" s="52"/>
      <c r="I39" s="50"/>
      <c r="J39" s="50"/>
      <c r="K39" s="50"/>
      <c r="L39" s="52"/>
      <c r="M39" s="50"/>
      <c r="N39" s="50"/>
      <c r="O39" s="52"/>
      <c r="P39" s="50"/>
      <c r="Q39" s="50"/>
      <c r="R39" s="52"/>
      <c r="S39" s="52"/>
      <c r="T39" s="52"/>
      <c r="U39" s="50"/>
      <c r="V39" s="50"/>
      <c r="W39" s="52"/>
      <c r="X39" s="52"/>
      <c r="Y39" s="52"/>
      <c r="Z39" s="51"/>
      <c r="AA39" s="50"/>
      <c r="AB39" s="51"/>
      <c r="AC39" s="50"/>
      <c r="AD39" s="49"/>
      <c r="AE39" s="48"/>
      <c r="AF39" s="48"/>
      <c r="AG39" s="47">
        <f t="shared" si="0"/>
        <v>0</v>
      </c>
      <c r="AH39" s="31">
        <v>34.6548</v>
      </c>
    </row>
    <row r="40" spans="2:34" ht="14.25">
      <c r="B40" s="53">
        <v>27</v>
      </c>
      <c r="C40" s="52"/>
      <c r="D40" s="52"/>
      <c r="E40" s="52"/>
      <c r="F40" s="52"/>
      <c r="G40" s="52"/>
      <c r="H40" s="52"/>
      <c r="I40" s="50"/>
      <c r="J40" s="50"/>
      <c r="K40" s="50"/>
      <c r="L40" s="52"/>
      <c r="M40" s="50"/>
      <c r="N40" s="50"/>
      <c r="O40" s="52"/>
      <c r="P40" s="50"/>
      <c r="Q40" s="50"/>
      <c r="R40" s="52"/>
      <c r="S40" s="52"/>
      <c r="T40" s="52"/>
      <c r="U40" s="50"/>
      <c r="V40" s="50"/>
      <c r="W40" s="52"/>
      <c r="X40" s="52"/>
      <c r="Y40" s="52"/>
      <c r="Z40" s="51"/>
      <c r="AA40" s="50"/>
      <c r="AB40" s="51"/>
      <c r="AC40" s="50"/>
      <c r="AD40" s="49"/>
      <c r="AE40" s="48"/>
      <c r="AF40" s="48"/>
      <c r="AG40" s="47">
        <f t="shared" si="0"/>
        <v>0</v>
      </c>
      <c r="AH40" s="31">
        <v>34.6286</v>
      </c>
    </row>
    <row r="41" spans="2:34" ht="14.25">
      <c r="B41" s="53">
        <v>28</v>
      </c>
      <c r="C41" s="52"/>
      <c r="D41" s="52"/>
      <c r="E41" s="52"/>
      <c r="F41" s="52"/>
      <c r="G41" s="52"/>
      <c r="H41" s="52"/>
      <c r="I41" s="50"/>
      <c r="J41" s="50"/>
      <c r="K41" s="50"/>
      <c r="L41" s="52"/>
      <c r="M41" s="50"/>
      <c r="N41" s="50"/>
      <c r="O41" s="52"/>
      <c r="P41" s="50"/>
      <c r="Q41" s="50"/>
      <c r="R41" s="52"/>
      <c r="S41" s="52"/>
      <c r="T41" s="52"/>
      <c r="U41" s="50"/>
      <c r="V41" s="50"/>
      <c r="W41" s="52"/>
      <c r="X41" s="52"/>
      <c r="Y41" s="52"/>
      <c r="Z41" s="51"/>
      <c r="AA41" s="50"/>
      <c r="AB41" s="51"/>
      <c r="AC41" s="50"/>
      <c r="AD41" s="49"/>
      <c r="AE41" s="48"/>
      <c r="AF41" s="48"/>
      <c r="AG41" s="47">
        <f t="shared" si="0"/>
        <v>0</v>
      </c>
      <c r="AH41" s="31">
        <v>34.6612</v>
      </c>
    </row>
    <row r="42" spans="2:34" ht="14.25">
      <c r="B42" s="53">
        <v>29</v>
      </c>
      <c r="C42" s="52"/>
      <c r="D42" s="52"/>
      <c r="E42" s="52"/>
      <c r="F42" s="52"/>
      <c r="G42" s="52"/>
      <c r="H42" s="52"/>
      <c r="I42" s="50"/>
      <c r="J42" s="50"/>
      <c r="K42" s="50"/>
      <c r="L42" s="52"/>
      <c r="M42" s="50"/>
      <c r="N42" s="50"/>
      <c r="O42" s="52"/>
      <c r="P42" s="50"/>
      <c r="Q42" s="50"/>
      <c r="R42" s="52"/>
      <c r="S42" s="52"/>
      <c r="T42" s="52"/>
      <c r="U42" s="50"/>
      <c r="V42" s="50"/>
      <c r="W42" s="52"/>
      <c r="X42" s="52"/>
      <c r="Y42" s="52"/>
      <c r="Z42" s="51"/>
      <c r="AA42" s="50"/>
      <c r="AB42" s="51"/>
      <c r="AC42" s="50"/>
      <c r="AD42" s="49"/>
      <c r="AE42" s="48"/>
      <c r="AF42" s="48"/>
      <c r="AG42" s="47">
        <f t="shared" si="0"/>
        <v>0</v>
      </c>
      <c r="AH42" s="31">
        <v>34.6791</v>
      </c>
    </row>
    <row r="43" spans="2:34" ht="14.25">
      <c r="B43" s="53">
        <v>30</v>
      </c>
      <c r="C43" s="52"/>
      <c r="D43" s="52"/>
      <c r="E43" s="52"/>
      <c r="F43" s="52"/>
      <c r="G43" s="52"/>
      <c r="H43" s="52"/>
      <c r="I43" s="50"/>
      <c r="J43" s="50"/>
      <c r="K43" s="50"/>
      <c r="L43" s="52"/>
      <c r="M43" s="50"/>
      <c r="N43" s="50"/>
      <c r="O43" s="52"/>
      <c r="P43" s="50"/>
      <c r="Q43" s="50"/>
      <c r="R43" s="52"/>
      <c r="S43" s="52"/>
      <c r="T43" s="52"/>
      <c r="U43" s="50"/>
      <c r="V43" s="50"/>
      <c r="W43" s="52"/>
      <c r="X43" s="52"/>
      <c r="Y43" s="52"/>
      <c r="Z43" s="51"/>
      <c r="AA43" s="50"/>
      <c r="AB43" s="51"/>
      <c r="AC43" s="50"/>
      <c r="AD43" s="49"/>
      <c r="AE43" s="48"/>
      <c r="AF43" s="48"/>
      <c r="AG43" s="47">
        <f t="shared" si="0"/>
        <v>0</v>
      </c>
      <c r="AH43" s="61"/>
    </row>
    <row r="44" spans="2:34" ht="14.25">
      <c r="B44" s="53">
        <v>31</v>
      </c>
      <c r="C44" s="52"/>
      <c r="D44" s="52"/>
      <c r="E44" s="52"/>
      <c r="F44" s="52"/>
      <c r="G44" s="52"/>
      <c r="H44" s="52"/>
      <c r="I44" s="50"/>
      <c r="J44" s="50"/>
      <c r="K44" s="50"/>
      <c r="L44" s="52"/>
      <c r="M44" s="50"/>
      <c r="N44" s="50"/>
      <c r="O44" s="52"/>
      <c r="P44" s="50"/>
      <c r="Q44" s="50"/>
      <c r="R44" s="52"/>
      <c r="S44" s="52"/>
      <c r="T44" s="52"/>
      <c r="U44" s="50"/>
      <c r="V44" s="50"/>
      <c r="W44" s="52"/>
      <c r="X44" s="52"/>
      <c r="Y44" s="52"/>
      <c r="Z44" s="51"/>
      <c r="AA44" s="50"/>
      <c r="AB44" s="51"/>
      <c r="AC44" s="50"/>
      <c r="AD44" s="49"/>
      <c r="AE44" s="48"/>
      <c r="AF44" s="48"/>
      <c r="AG44" s="47">
        <f t="shared" si="0"/>
        <v>0</v>
      </c>
      <c r="AH44" s="61"/>
    </row>
    <row r="45" spans="2:37" ht="37.5">
      <c r="B45" s="19" t="s">
        <v>45</v>
      </c>
      <c r="C45" s="46">
        <f aca="true" t="shared" si="1" ref="C45:AC45">SUM(C14:C44)</f>
        <v>0</v>
      </c>
      <c r="D45" s="46">
        <f t="shared" si="1"/>
        <v>0</v>
      </c>
      <c r="E45" s="46">
        <f t="shared" si="1"/>
        <v>0</v>
      </c>
      <c r="F45" s="46">
        <f t="shared" si="1"/>
        <v>0</v>
      </c>
      <c r="G45" s="46">
        <f t="shared" si="1"/>
        <v>0</v>
      </c>
      <c r="H45" s="46">
        <f t="shared" si="1"/>
        <v>0</v>
      </c>
      <c r="I45" s="46">
        <f t="shared" si="1"/>
        <v>0</v>
      </c>
      <c r="J45" s="46">
        <f t="shared" si="1"/>
        <v>0</v>
      </c>
      <c r="K45" s="46">
        <f t="shared" si="1"/>
        <v>0</v>
      </c>
      <c r="L45" s="46">
        <f t="shared" si="1"/>
        <v>0</v>
      </c>
      <c r="M45" s="46">
        <f t="shared" si="1"/>
        <v>0</v>
      </c>
      <c r="N45" s="46">
        <f t="shared" si="1"/>
        <v>0</v>
      </c>
      <c r="O45" s="46">
        <f t="shared" si="1"/>
        <v>0</v>
      </c>
      <c r="P45" s="46">
        <f t="shared" si="1"/>
        <v>0</v>
      </c>
      <c r="Q45" s="46">
        <f t="shared" si="1"/>
        <v>0</v>
      </c>
      <c r="R45" s="46">
        <f t="shared" si="1"/>
        <v>0</v>
      </c>
      <c r="S45" s="46">
        <f t="shared" si="1"/>
        <v>0</v>
      </c>
      <c r="T45" s="46">
        <f t="shared" si="1"/>
        <v>0</v>
      </c>
      <c r="U45" s="46">
        <f t="shared" si="1"/>
        <v>0</v>
      </c>
      <c r="V45" s="46">
        <f t="shared" si="1"/>
        <v>0</v>
      </c>
      <c r="W45" s="46">
        <f t="shared" si="1"/>
        <v>0</v>
      </c>
      <c r="X45" s="46">
        <f t="shared" si="1"/>
        <v>0</v>
      </c>
      <c r="Y45" s="46">
        <f t="shared" si="1"/>
        <v>0</v>
      </c>
      <c r="Z45" s="46">
        <f t="shared" si="1"/>
        <v>0</v>
      </c>
      <c r="AA45" s="46">
        <f t="shared" si="1"/>
        <v>0</v>
      </c>
      <c r="AB45" s="46">
        <f t="shared" si="1"/>
        <v>0</v>
      </c>
      <c r="AC45" s="46">
        <f t="shared" si="1"/>
        <v>0</v>
      </c>
      <c r="AD45" s="46"/>
      <c r="AE45" s="45"/>
      <c r="AF45" s="45"/>
      <c r="AG45" s="46">
        <f>SUM(AG14:AG44)</f>
        <v>0</v>
      </c>
      <c r="AH45" s="45" t="e">
        <f>SUMPRODUCT(AH14:AH44,AG14:AG44)/SUM(AG14:AG44)</f>
        <v>#DIV/0!</v>
      </c>
      <c r="AK45" s="60"/>
    </row>
    <row r="47" spans="3:25" ht="15">
      <c r="C47" s="9" t="s">
        <v>80</v>
      </c>
      <c r="D47" s="9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 t="s">
        <v>81</v>
      </c>
      <c r="Q47" s="41"/>
      <c r="R47" s="41"/>
      <c r="S47" s="41"/>
      <c r="T47" s="44"/>
      <c r="U47" s="11"/>
      <c r="V47" s="11"/>
      <c r="W47" s="81">
        <v>42643</v>
      </c>
      <c r="X47" s="82"/>
      <c r="Y47" s="43"/>
    </row>
    <row r="48" spans="3:24" ht="12.75">
      <c r="C48" s="1"/>
      <c r="D48" s="1" t="s">
        <v>27</v>
      </c>
      <c r="O48" s="2"/>
      <c r="P48" s="42" t="s">
        <v>29</v>
      </c>
      <c r="Q48" s="42"/>
      <c r="T48" s="2"/>
      <c r="U48" s="40" t="s">
        <v>0</v>
      </c>
      <c r="W48" s="2"/>
      <c r="X48" s="40" t="s">
        <v>16</v>
      </c>
    </row>
    <row r="49" spans="3:25" ht="15">
      <c r="C49" s="9" t="s">
        <v>82</v>
      </c>
      <c r="D49" s="9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 t="s">
        <v>1</v>
      </c>
      <c r="P49" s="41" t="s">
        <v>44</v>
      </c>
      <c r="Q49" s="41"/>
      <c r="R49" s="41"/>
      <c r="S49" s="41"/>
      <c r="T49" s="41"/>
      <c r="U49" s="11"/>
      <c r="V49" s="11"/>
      <c r="W49" s="81">
        <v>42643</v>
      </c>
      <c r="X49" s="82"/>
      <c r="Y49" s="41"/>
    </row>
    <row r="50" spans="3:24" ht="12.75">
      <c r="C50" s="1"/>
      <c r="D50" s="1" t="s">
        <v>28</v>
      </c>
      <c r="O50" s="2"/>
      <c r="P50" s="40" t="s">
        <v>29</v>
      </c>
      <c r="Q50" s="40"/>
      <c r="T50" s="2"/>
      <c r="U50" s="40" t="s">
        <v>0</v>
      </c>
      <c r="W50" s="2"/>
      <c r="X50" t="s">
        <v>16</v>
      </c>
    </row>
  </sheetData>
  <sheetProtection/>
  <mergeCells count="11">
    <mergeCell ref="B5:AC5"/>
    <mergeCell ref="B6:AC6"/>
    <mergeCell ref="B7:AC7"/>
    <mergeCell ref="B8:AC8"/>
    <mergeCell ref="AG12:AG13"/>
    <mergeCell ref="AH12:AH13"/>
    <mergeCell ref="W47:X47"/>
    <mergeCell ref="W49:X49"/>
    <mergeCell ref="B9:AC9"/>
    <mergeCell ref="C12:AC12"/>
    <mergeCell ref="B12:B13"/>
  </mergeCells>
  <printOptions/>
  <pageMargins left="0.17" right="0.17" top="0.23" bottom="0.18" header="0.17" footer="0.17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2016-08-31T10:21:36Z</cp:lastPrinted>
  <dcterms:created xsi:type="dcterms:W3CDTF">2010-01-29T08:37:16Z</dcterms:created>
  <dcterms:modified xsi:type="dcterms:W3CDTF">2016-11-04T09:06:55Z</dcterms:modified>
  <cp:category/>
  <cp:version/>
  <cp:contentType/>
  <cp:contentStatus/>
</cp:coreProperties>
</file>