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0"/>
  </bookViews>
  <sheets>
    <sheet name="Паспорт" sheetId="1" r:id="rId1"/>
    <sheet name="Додаток Ітера" sheetId="2" r:id="rId2"/>
    <sheet name="Лист2" sheetId="3" r:id="rId3"/>
    <sheet name="Лист3" sheetId="4" r:id="rId4"/>
    <sheet name="Додаток " sheetId="5" state="hidden" r:id="rId5"/>
  </sheets>
  <definedNames>
    <definedName name="_Hlk21234135" localSheetId="0">'Паспорт'!$C$16</definedName>
    <definedName name="OLE_LINK2" localSheetId="0">'Паспорт'!$Y$11</definedName>
    <definedName name="OLE_LINK3" localSheetId="0">'Паспорт'!#REF!</definedName>
    <definedName name="OLE_LINK5" localSheetId="0">'Паспорт'!#REF!</definedName>
    <definedName name="_xlnm.Print_Area" localSheetId="4">'Додаток '!$B$1:$AH$51</definedName>
    <definedName name="_xlnm.Print_Area" localSheetId="1">'Додаток Ітера'!$B$1:$AH$51</definedName>
    <definedName name="_xlnm.Print_Area" localSheetId="0">'Паспорт'!$A$3:$Y$55</definedName>
  </definedNames>
  <calcPr fullCalcOnLoad="1"/>
</workbook>
</file>

<file path=xl/sharedStrings.xml><?xml version="1.0" encoding="utf-8"?>
<sst xmlns="http://schemas.openxmlformats.org/spreadsheetml/2006/main" count="142" uniqueCount="95">
  <si>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</si>
  <si>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</si>
  <si>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</si>
  <si>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</si>
  <si>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</si>
  <si>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</si>
  <si>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</si>
  <si>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</si>
  <si>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</si>
  <si>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</si>
  <si>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</si>
  <si>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</si>
  <si>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</si>
  <si>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</si>
  <si>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</si>
  <si>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</si>
  <si>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</si>
  <si>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</si>
  <si>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</si>
  <si>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</si>
  <si>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</si>
  <si>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</si>
  <si>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</si>
  <si>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</si>
  <si>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</si>
  <si>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</si>
  <si>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</si>
  <si>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</si>
  <si>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</si>
  <si>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</si>
  <si>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</si>
  <si>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</si>
  <si>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</si>
  <si>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</si>
  <si>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</si>
  <si>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</si>
  <si>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</si>
  <si>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 xml:space="preserve">Херсонське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</si>
  <si>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</si>
  <si>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 xml:space="preserve">               переданого УМГ "ХАРКІВТРАНСГАЗ" Херсонським  ЛВУМГ  по ГРС Херсон-1, ГРС Херсон -2, ГРС Білозерка, ГРС-Станіслав, ГРС- Східне, ГРС-Садово, ГРС-Цюрупинськ</t>
  </si>
  <si>
    <t>ГРС-Виноградово, ГРС-Нова маячка, ГРС-Обривки, ГРС-Нова Каховка, ГРС-Каховка, ГРС-Краса Херсонщини, ГРС-Брелівка, ГРС-Каланчак</t>
  </si>
  <si>
    <t>ГРС-Скадовськ, ГРС-Новоолександрівка, ГРС-Чаплинка, ГРС-Хрестівка, ГРС-Асканія Нова,ГРС-Красний Чабан</t>
  </si>
  <si>
    <t xml:space="preserve">Камишанова О.С. </t>
  </si>
  <si>
    <t xml:space="preserve">Начальник Херсонського  ЛВУМГ  </t>
  </si>
  <si>
    <t>Охримчук А.О.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</si>
  <si>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</si>
  <si>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t>Стрелковое</t>
  </si>
  <si>
    <t>ПЗГ</t>
  </si>
  <si>
    <t>ГРП г.Геническ</t>
  </si>
  <si>
    <t>Красный Чабан</t>
  </si>
  <si>
    <t>линия-2</t>
  </si>
  <si>
    <t>линия-1</t>
  </si>
  <si>
    <t>Асканія Нова</t>
  </si>
  <si>
    <t>Хрестівка</t>
  </si>
  <si>
    <t>Чаплинка</t>
  </si>
  <si>
    <t>Новоолександрівка</t>
  </si>
  <si>
    <t>Скадовськ</t>
  </si>
  <si>
    <t>Каланчак</t>
  </si>
  <si>
    <t>Брилівка</t>
  </si>
  <si>
    <t>Краса Херсонщини</t>
  </si>
  <si>
    <t>Каховка</t>
  </si>
  <si>
    <t>Нова Каховка</t>
  </si>
  <si>
    <t>Обривки</t>
  </si>
  <si>
    <t>Нова Маячка</t>
  </si>
  <si>
    <t>Виноградово</t>
  </si>
  <si>
    <t>б) Голая Пристань</t>
  </si>
  <si>
    <t>a) Цюрупинск</t>
  </si>
  <si>
    <t>Цюрупинск</t>
  </si>
  <si>
    <t>Садово</t>
  </si>
  <si>
    <t>Східне</t>
  </si>
  <si>
    <t>Станіслав</t>
  </si>
  <si>
    <t>Білозерка</t>
  </si>
  <si>
    <t>Херсон-2</t>
  </si>
  <si>
    <t>Херсон-1</t>
  </si>
  <si>
    <t>Теплота згоряння ниижа, (за поточну добу та середньозважене значення за місяць) МДж/м3</t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</si>
  <si>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</si>
  <si>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</si>
  <si>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t>Додаток до ПАСПОРТУ ФІЗИКО-ХІМІЧНИХ ПОКАЗНИКІВ ПРИРОДНОГО ГАЗУ</t>
  </si>
  <si>
    <t>Херсонське ЛВУМГ</t>
  </si>
  <si>
    <t xml:space="preserve">                                       переданого УМГ "ХАРКІВТРАНСГАЗ" Херсонським  ЛВУМГ </t>
  </si>
  <si>
    <r>
      <t xml:space="preserve">     та прийнятого ТОВ "ТЕК" "Ітера Україна" по  газопроводу Мар'ївка-Херсон, Херсон-Крим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01.10.2016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</t>
    </r>
    <r>
      <rPr>
        <b/>
        <u val="single"/>
        <sz val="11"/>
        <rFont val="Arial"/>
        <family val="2"/>
      </rPr>
      <t xml:space="preserve">.10.2016 </t>
    </r>
    <r>
      <rPr>
        <u val="single"/>
        <sz val="11"/>
        <rFont val="Arial"/>
        <family val="2"/>
      </rPr>
      <t xml:space="preserve"> ( точка відбору ГРС -1 Херсон)</t>
    </r>
  </si>
  <si>
    <t>&lt;0,001</t>
  </si>
  <si>
    <t>&lt;0,0002</t>
  </si>
  <si>
    <t>&lt;0,0001</t>
  </si>
  <si>
    <t>Відсут</t>
  </si>
  <si>
    <r>
      <t xml:space="preserve">     та прийнятого ПАТ "Херсонгаз"  по  газопроводу Мар'ївка-Херсон, Херсон-Крим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01.10.2016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</t>
    </r>
    <r>
      <rPr>
        <b/>
        <u val="single"/>
        <sz val="11"/>
        <rFont val="Arial"/>
        <family val="2"/>
      </rPr>
      <t xml:space="preserve">.10.2016 </t>
    </r>
    <r>
      <rPr>
        <u val="single"/>
        <sz val="11"/>
        <rFont val="Arial"/>
        <family val="2"/>
      </rPr>
      <t xml:space="preserve"> ( точка відбору ГРС -1 Херсон)</t>
    </r>
  </si>
  <si>
    <t>Начальник служби ГВ та М Херсонського ЛВУМГ</t>
  </si>
  <si>
    <t>Скавронський Є.К.</t>
  </si>
  <si>
    <t>Начальник Херсонського ЛВУМГ</t>
  </si>
  <si>
    <t xml:space="preserve">               переданого УМГ "ХАРКІВТРАНСГАЗ" Херсонським  ЛВУМГ  </t>
  </si>
  <si>
    <r>
      <t xml:space="preserve">     та прийнятого ТОВ "ТЕК" "Ітера Україна" м.Нова Каховка  по  газопроводу Мар'ївка-Херсон, Херсон-Крим  за період з  </t>
    </r>
    <r>
      <rPr>
        <b/>
        <sz val="13"/>
        <rFont val="Arial"/>
        <family val="2"/>
      </rPr>
      <t xml:space="preserve"> </t>
    </r>
    <r>
      <rPr>
        <b/>
        <u val="single"/>
        <sz val="13"/>
        <rFont val="Arial"/>
        <family val="2"/>
      </rPr>
      <t>01.10.2016</t>
    </r>
    <r>
      <rPr>
        <b/>
        <sz val="13"/>
        <rFont val="Arial"/>
        <family val="2"/>
      </rPr>
      <t xml:space="preserve">   </t>
    </r>
    <r>
      <rPr>
        <sz val="13"/>
        <rFont val="Arial"/>
        <family val="2"/>
      </rPr>
      <t>по</t>
    </r>
    <r>
      <rPr>
        <b/>
        <sz val="13"/>
        <rFont val="Arial"/>
        <family val="2"/>
      </rPr>
      <t xml:space="preserve">   31</t>
    </r>
    <r>
      <rPr>
        <b/>
        <u val="single"/>
        <sz val="13"/>
        <rFont val="Arial"/>
        <family val="2"/>
      </rPr>
      <t xml:space="preserve">.10.2016 </t>
    </r>
    <r>
      <rPr>
        <u val="single"/>
        <sz val="13"/>
        <rFont val="Arial"/>
        <family val="2"/>
      </rPr>
      <t xml:space="preserve"> ( точка відбору ГРС -1 Херсон)</t>
    </r>
  </si>
  <si>
    <r>
      <t>Обсяг газу, переданого за добу,  тис. м</t>
    </r>
    <r>
      <rPr>
        <vertAlign val="superscript"/>
        <sz val="13"/>
        <rFont val="Arial"/>
        <family val="2"/>
      </rPr>
      <t>3</t>
    </r>
    <r>
      <rPr>
        <sz val="13"/>
        <rFont val="Arial"/>
        <family val="2"/>
      </rPr>
      <t xml:space="preserve"> </t>
    </r>
  </si>
  <si>
    <r>
      <t>Загальний обсяг газу, тис. м</t>
    </r>
    <r>
      <rPr>
        <b/>
        <vertAlign val="superscript"/>
        <sz val="13"/>
        <rFont val="Arial"/>
        <family val="2"/>
      </rPr>
      <t>3</t>
    </r>
  </si>
  <si>
    <t>Ітера Україна</t>
  </si>
  <si>
    <r>
      <t>Загальний обсяг газу, тис. м</t>
    </r>
    <r>
      <rPr>
        <vertAlign val="superscript"/>
        <sz val="13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</si>
</sst>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2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9"/>
      <name val="Calibri"/>
      <family val="2"/>
    </font>
    <font>
      <sz val="12"/>
      <name val="Calibri"/>
      <family val="2"/>
    </font>
    <font>
      <vertAlign val="superscript"/>
      <sz val="9"/>
      <name val="Times New Roman"/>
      <family val="1"/>
    </font>
    <font>
      <b/>
      <sz val="9"/>
      <name val="Arial"/>
      <family val="2"/>
    </font>
    <font>
      <sz val="12"/>
      <name val="Arial Cyr"/>
      <family val="2"/>
    </font>
    <font>
      <b/>
      <vertAlign val="superscript"/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sz val="13"/>
      <name val="Arial Cyr"/>
      <family val="2"/>
    </font>
    <font>
      <vertAlign val="superscript"/>
      <sz val="13"/>
      <name val="Arial"/>
      <family val="2"/>
    </font>
    <font>
      <b/>
      <vertAlign val="superscript"/>
      <sz val="13"/>
      <name val="Arial"/>
      <family val="2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i/>
      <sz val="12"/>
      <color indexed="8"/>
      <name val="Arial Cyr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i/>
      <sz val="12"/>
      <color theme="1"/>
      <name val="Arial Cyr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3" fillId="0" borderId="11" xfId="0" applyNumberFormat="1" applyFont="1" applyBorder="1" applyAlignment="1">
      <alignment horizontal="center" vertical="center"/>
    </xf>
    <xf numFmtId="171" fontId="10" fillId="0" borderId="11" xfId="0" applyNumberFormat="1" applyFont="1" applyBorder="1" applyAlignment="1">
      <alignment horizontal="center" wrapText="1"/>
    </xf>
    <xf numFmtId="171" fontId="10" fillId="0" borderId="11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center" wrapText="1"/>
    </xf>
    <xf numFmtId="171" fontId="10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1" fillId="0" borderId="0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 horizontal="left"/>
      <protection/>
    </xf>
    <xf numFmtId="0" fontId="8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" fontId="0" fillId="0" borderId="0" xfId="0" applyNumberFormat="1" applyAlignment="1">
      <alignment/>
    </xf>
    <xf numFmtId="169" fontId="10" fillId="33" borderId="11" xfId="0" applyNumberFormat="1" applyFont="1" applyFill="1" applyBorder="1" applyAlignment="1">
      <alignment horizontal="center" wrapText="1"/>
    </xf>
    <xf numFmtId="171" fontId="10" fillId="33" borderId="11" xfId="0" applyNumberFormat="1" applyFont="1" applyFill="1" applyBorder="1" applyAlignment="1">
      <alignment horizontal="center" wrapText="1"/>
    </xf>
    <xf numFmtId="171" fontId="10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wrapText="1"/>
    </xf>
    <xf numFmtId="170" fontId="10" fillId="33" borderId="11" xfId="0" applyNumberFormat="1" applyFont="1" applyFill="1" applyBorder="1" applyAlignment="1">
      <alignment horizontal="center" vertical="top" wrapText="1"/>
    </xf>
    <xf numFmtId="1" fontId="19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33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0" xfId="0" applyFont="1" applyAlignment="1">
      <alignment horizontal="left"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170" fontId="23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170" fontId="9" fillId="34" borderId="11" xfId="0" applyNumberFormat="1" applyFont="1" applyFill="1" applyBorder="1" applyAlignment="1" applyProtection="1">
      <alignment/>
      <protection locked="0"/>
    </xf>
    <xf numFmtId="170" fontId="11" fillId="0" borderId="11" xfId="0" applyNumberFormat="1" applyFont="1" applyFill="1" applyBorder="1" applyAlignment="1" applyProtection="1">
      <alignment/>
      <protection locked="0"/>
    </xf>
    <xf numFmtId="170" fontId="9" fillId="0" borderId="11" xfId="0" applyNumberFormat="1" applyFont="1" applyFill="1" applyBorder="1" applyAlignment="1" applyProtection="1">
      <alignment/>
      <protection locked="0"/>
    </xf>
    <xf numFmtId="170" fontId="11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170" fontId="9" fillId="0" borderId="11" xfId="0" applyNumberFormat="1" applyFont="1" applyFill="1" applyBorder="1" applyAlignment="1" applyProtection="1">
      <alignment horizontal="right"/>
      <protection locked="0"/>
    </xf>
    <xf numFmtId="0" fontId="24" fillId="0" borderId="11" xfId="0" applyFont="1" applyBorder="1" applyAlignment="1" applyProtection="1">
      <alignment textRotation="90"/>
      <protection/>
    </xf>
    <xf numFmtId="0" fontId="14" fillId="0" borderId="11" xfId="0" applyFont="1" applyBorder="1" applyAlignment="1" applyProtection="1">
      <alignment textRotation="90"/>
      <protection/>
    </xf>
    <xf numFmtId="0" fontId="14" fillId="0" borderId="11" xfId="0" applyFont="1" applyBorder="1" applyAlignment="1" applyProtection="1">
      <alignment horizontal="left" textRotation="90"/>
      <protection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0" fillId="33" borderId="11" xfId="0" applyFont="1" applyFill="1" applyBorder="1" applyAlignment="1">
      <alignment horizontal="center"/>
    </xf>
    <xf numFmtId="171" fontId="83" fillId="33" borderId="11" xfId="0" applyNumberFormat="1" applyFont="1" applyFill="1" applyBorder="1" applyAlignment="1">
      <alignment horizontal="center" vertical="top" wrapText="1"/>
    </xf>
    <xf numFmtId="171" fontId="84" fillId="33" borderId="11" xfId="0" applyNumberFormat="1" applyFont="1" applyFill="1" applyBorder="1" applyAlignment="1">
      <alignment horizontal="center" wrapText="1"/>
    </xf>
    <xf numFmtId="171" fontId="84" fillId="33" borderId="11" xfId="0" applyNumberFormat="1" applyFont="1" applyFill="1" applyBorder="1" applyAlignment="1">
      <alignment horizontal="center" vertical="top" wrapText="1"/>
    </xf>
    <xf numFmtId="171" fontId="10" fillId="33" borderId="11" xfId="0" applyNumberFormat="1" applyFont="1" applyFill="1" applyBorder="1" applyAlignment="1">
      <alignment horizontal="center"/>
    </xf>
    <xf numFmtId="171" fontId="20" fillId="33" borderId="11" xfId="0" applyNumberFormat="1" applyFont="1" applyFill="1" applyBorder="1" applyAlignment="1">
      <alignment horizontal="center" vertical="top" wrapText="1"/>
    </xf>
    <xf numFmtId="0" fontId="85" fillId="0" borderId="11" xfId="0" applyFont="1" applyFill="1" applyBorder="1" applyAlignment="1">
      <alignment vertical="center" wrapText="1"/>
    </xf>
    <xf numFmtId="171" fontId="85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32" fillId="0" borderId="11" xfId="0" applyFont="1" applyBorder="1" applyAlignment="1">
      <alignment/>
    </xf>
    <xf numFmtId="0" fontId="32" fillId="0" borderId="11" xfId="0" applyFont="1" applyBorder="1" applyAlignment="1" applyProtection="1">
      <alignment textRotation="90"/>
      <protection/>
    </xf>
    <xf numFmtId="0" fontId="32" fillId="0" borderId="11" xfId="0" applyFont="1" applyBorder="1" applyAlignment="1">
      <alignment horizontal="center"/>
    </xf>
    <xf numFmtId="170" fontId="32" fillId="34" borderId="11" xfId="0" applyNumberFormat="1" applyFont="1" applyFill="1" applyBorder="1" applyAlignment="1" applyProtection="1">
      <alignment/>
      <protection locked="0"/>
    </xf>
    <xf numFmtId="170" fontId="29" fillId="0" borderId="11" xfId="0" applyNumberFormat="1" applyFont="1" applyBorder="1" applyAlignment="1">
      <alignment horizontal="center" vertical="center" wrapText="1"/>
    </xf>
    <xf numFmtId="0" fontId="86" fillId="0" borderId="11" xfId="0" applyFont="1" applyFill="1" applyBorder="1" applyAlignment="1">
      <alignment vertical="center" wrapText="1"/>
    </xf>
    <xf numFmtId="171" fontId="86" fillId="0" borderId="11" xfId="0" applyNumberFormat="1" applyFont="1" applyFill="1" applyBorder="1" applyAlignment="1">
      <alignment vertical="center" wrapText="1"/>
    </xf>
    <xf numFmtId="0" fontId="32" fillId="0" borderId="11" xfId="0" applyFont="1" applyFill="1" applyBorder="1" applyAlignment="1">
      <alignment/>
    </xf>
    <xf numFmtId="0" fontId="35" fillId="0" borderId="11" xfId="0" applyNumberFormat="1" applyFont="1" applyBorder="1" applyAlignment="1">
      <alignment horizontal="center" vertical="center" wrapText="1"/>
    </xf>
    <xf numFmtId="170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/>
    </xf>
    <xf numFmtId="14" fontId="32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33" borderId="12" xfId="0" applyFill="1" applyBorder="1" applyAlignment="1">
      <alignment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4" xfId="0" applyFont="1" applyBorder="1" applyAlignment="1">
      <alignment horizontal="left" vertical="center" textRotation="90" wrapText="1"/>
    </xf>
    <xf numFmtId="0" fontId="12" fillId="0" borderId="15" xfId="0" applyFont="1" applyBorder="1" applyAlignment="1">
      <alignment horizontal="left" vertical="center" textRotation="90" wrapText="1"/>
    </xf>
    <xf numFmtId="0" fontId="12" fillId="0" borderId="16" xfId="0" applyFont="1" applyBorder="1" applyAlignment="1">
      <alignment horizontal="left" vertical="center" textRotation="90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0" fontId="32" fillId="0" borderId="13" xfId="0" applyNumberFormat="1" applyFont="1" applyFill="1" applyBorder="1" applyAlignment="1" applyProtection="1">
      <alignment horizontal="center"/>
      <protection locked="0"/>
    </xf>
    <xf numFmtId="170" fontId="32" fillId="0" borderId="17" xfId="0" applyNumberFormat="1" applyFont="1" applyFill="1" applyBorder="1" applyAlignment="1" applyProtection="1">
      <alignment horizontal="center"/>
      <protection locked="0"/>
    </xf>
    <xf numFmtId="170" fontId="32" fillId="0" borderId="18" xfId="0" applyNumberFormat="1" applyFont="1" applyFill="1" applyBorder="1" applyAlignment="1" applyProtection="1">
      <alignment horizontal="center"/>
      <protection locked="0"/>
    </xf>
    <xf numFmtId="170" fontId="32" fillId="0" borderId="13" xfId="0" applyNumberFormat="1" applyFont="1" applyBorder="1" applyAlignment="1">
      <alignment horizontal="center" vertical="center"/>
    </xf>
    <xf numFmtId="170" fontId="32" fillId="0" borderId="17" xfId="0" applyNumberFormat="1" applyFont="1" applyBorder="1" applyAlignment="1">
      <alignment horizontal="center" vertical="center"/>
    </xf>
    <xf numFmtId="170" fontId="32" fillId="0" borderId="18" xfId="0" applyNumberFormat="1" applyFont="1" applyBorder="1" applyAlignment="1">
      <alignment horizontal="center" vertical="center"/>
    </xf>
    <xf numFmtId="14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86" fillId="0" borderId="11" xfId="0" applyFont="1" applyBorder="1" applyAlignment="1">
      <alignment horizontal="center" vertical="center" textRotation="90" wrapText="1"/>
    </xf>
    <xf numFmtId="0" fontId="32" fillId="0" borderId="13" xfId="0" applyFont="1" applyBorder="1" applyAlignment="1" applyProtection="1">
      <alignment horizontal="center" vertical="center"/>
      <protection/>
    </xf>
    <xf numFmtId="0" fontId="32" fillId="0" borderId="17" xfId="0" applyFont="1" applyBorder="1" applyAlignment="1" applyProtection="1">
      <alignment horizontal="center" vertical="center"/>
      <protection/>
    </xf>
    <xf numFmtId="0" fontId="32" fillId="0" borderId="18" xfId="0" applyFont="1" applyBorder="1" applyAlignment="1" applyProtection="1">
      <alignment horizontal="center" vertical="center"/>
      <protection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textRotation="90"/>
    </xf>
    <xf numFmtId="0" fontId="29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5" fillId="0" borderId="11" xfId="0" applyFont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zoomScalePageLayoutView="0" workbookViewId="0" topLeftCell="A1">
      <selection activeCell="W51" sqref="W5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6.753906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7" customWidth="1"/>
  </cols>
  <sheetData>
    <row r="1" spans="2:8" ht="12.75">
      <c r="B1" s="3" t="s">
        <v>30</v>
      </c>
      <c r="C1" s="3"/>
      <c r="D1" s="3"/>
      <c r="E1" s="3"/>
      <c r="F1" s="3"/>
      <c r="G1" s="3"/>
      <c r="H1" s="3"/>
    </row>
    <row r="2" spans="2:8" ht="12.75">
      <c r="B2" s="3" t="s">
        <v>31</v>
      </c>
      <c r="C2" s="3"/>
      <c r="D2" s="3"/>
      <c r="E2" s="3"/>
      <c r="F2" s="3"/>
      <c r="G2" s="3"/>
      <c r="H2" s="3"/>
    </row>
    <row r="3" spans="2:27" ht="12.75">
      <c r="B3" s="8" t="s">
        <v>37</v>
      </c>
      <c r="C3" s="8"/>
      <c r="D3" s="8"/>
      <c r="E3" s="3"/>
      <c r="F3" s="3"/>
      <c r="G3" s="3"/>
      <c r="H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32</v>
      </c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38</v>
      </c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23"/>
      <c r="C6" s="106" t="s">
        <v>18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</row>
    <row r="7" spans="2:27" ht="18" customHeight="1">
      <c r="B7" s="111" t="s">
        <v>79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4"/>
      <c r="AA7" s="4"/>
    </row>
    <row r="8" spans="2:27" ht="18" customHeight="1">
      <c r="B8" s="99" t="s">
        <v>80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4"/>
      <c r="AA8" s="4"/>
    </row>
    <row r="9" spans="2:27" ht="12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4"/>
      <c r="AA9" s="4"/>
    </row>
    <row r="10" spans="2:29" ht="30" customHeight="1">
      <c r="B10" s="95" t="s">
        <v>26</v>
      </c>
      <c r="C10" s="103" t="s">
        <v>17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103" t="s">
        <v>6</v>
      </c>
      <c r="P10" s="104"/>
      <c r="Q10" s="104"/>
      <c r="R10" s="104"/>
      <c r="S10" s="104"/>
      <c r="T10" s="104"/>
      <c r="U10" s="108" t="s">
        <v>22</v>
      </c>
      <c r="V10" s="95" t="s">
        <v>23</v>
      </c>
      <c r="W10" s="95" t="s">
        <v>36</v>
      </c>
      <c r="X10" s="95" t="s">
        <v>25</v>
      </c>
      <c r="Y10" s="95" t="s">
        <v>24</v>
      </c>
      <c r="Z10" s="4"/>
      <c r="AB10" s="7"/>
      <c r="AC10"/>
    </row>
    <row r="11" spans="2:29" ht="48.75" customHeight="1">
      <c r="B11" s="96"/>
      <c r="C11" s="93" t="s">
        <v>2</v>
      </c>
      <c r="D11" s="94" t="s">
        <v>3</v>
      </c>
      <c r="E11" s="94" t="s">
        <v>4</v>
      </c>
      <c r="F11" s="94" t="s">
        <v>5</v>
      </c>
      <c r="G11" s="94" t="s">
        <v>8</v>
      </c>
      <c r="H11" s="94" t="s">
        <v>9</v>
      </c>
      <c r="I11" s="94" t="s">
        <v>10</v>
      </c>
      <c r="J11" s="94" t="s">
        <v>11</v>
      </c>
      <c r="K11" s="94" t="s">
        <v>12</v>
      </c>
      <c r="L11" s="94" t="s">
        <v>13</v>
      </c>
      <c r="M11" s="95" t="s">
        <v>14</v>
      </c>
      <c r="N11" s="95" t="s">
        <v>15</v>
      </c>
      <c r="O11" s="95" t="s">
        <v>7</v>
      </c>
      <c r="P11" s="95" t="s">
        <v>19</v>
      </c>
      <c r="Q11" s="95" t="s">
        <v>33</v>
      </c>
      <c r="R11" s="95" t="s">
        <v>20</v>
      </c>
      <c r="S11" s="95" t="s">
        <v>34</v>
      </c>
      <c r="T11" s="95" t="s">
        <v>21</v>
      </c>
      <c r="U11" s="109"/>
      <c r="V11" s="96"/>
      <c r="W11" s="96"/>
      <c r="X11" s="96"/>
      <c r="Y11" s="96"/>
      <c r="Z11" s="4"/>
      <c r="AB11" s="7"/>
      <c r="AC11"/>
    </row>
    <row r="12" spans="2:29" ht="15.75" customHeight="1">
      <c r="B12" s="96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6"/>
      <c r="N12" s="96"/>
      <c r="O12" s="96"/>
      <c r="P12" s="96"/>
      <c r="Q12" s="96"/>
      <c r="R12" s="96"/>
      <c r="S12" s="96"/>
      <c r="T12" s="96"/>
      <c r="U12" s="109"/>
      <c r="V12" s="96"/>
      <c r="W12" s="96"/>
      <c r="X12" s="96"/>
      <c r="Y12" s="96"/>
      <c r="Z12" s="4"/>
      <c r="AB12" s="7"/>
      <c r="AC12"/>
    </row>
    <row r="13" spans="2:29" ht="30" customHeight="1">
      <c r="B13" s="98"/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7"/>
      <c r="N13" s="97"/>
      <c r="O13" s="97"/>
      <c r="P13" s="97"/>
      <c r="Q13" s="97"/>
      <c r="R13" s="97"/>
      <c r="S13" s="97"/>
      <c r="T13" s="97"/>
      <c r="U13" s="110"/>
      <c r="V13" s="97"/>
      <c r="W13" s="97"/>
      <c r="X13" s="97"/>
      <c r="Y13" s="97"/>
      <c r="Z13" s="4"/>
      <c r="AB13" s="7"/>
      <c r="AC13"/>
    </row>
    <row r="14" spans="2:29" ht="12.75">
      <c r="B14" s="16">
        <v>1</v>
      </c>
      <c r="C14" s="37"/>
      <c r="D14" s="37"/>
      <c r="E14" s="37"/>
      <c r="F14" s="37"/>
      <c r="G14" s="37"/>
      <c r="H14" s="38"/>
      <c r="I14" s="37"/>
      <c r="J14" s="37"/>
      <c r="K14" s="37"/>
      <c r="L14" s="37"/>
      <c r="M14" s="37"/>
      <c r="N14" s="37"/>
      <c r="O14" s="65"/>
      <c r="P14" s="61"/>
      <c r="Q14" s="61"/>
      <c r="R14" s="61"/>
      <c r="S14" s="61"/>
      <c r="T14" s="61"/>
      <c r="U14" s="30"/>
      <c r="V14" s="30"/>
      <c r="W14" s="31"/>
      <c r="X14" s="31"/>
      <c r="Y14" s="32"/>
      <c r="AA14" s="5"/>
      <c r="AB14" s="6"/>
      <c r="AC14"/>
    </row>
    <row r="15" spans="2:29" ht="12.75">
      <c r="B15" s="16">
        <v>2</v>
      </c>
      <c r="C15" s="20"/>
      <c r="D15" s="17"/>
      <c r="E15" s="17"/>
      <c r="F15" s="17"/>
      <c r="G15" s="17"/>
      <c r="H15" s="38"/>
      <c r="I15" s="17"/>
      <c r="J15" s="17"/>
      <c r="K15" s="17"/>
      <c r="L15" s="17"/>
      <c r="M15" s="17"/>
      <c r="N15" s="17"/>
      <c r="O15" s="31"/>
      <c r="P15" s="31"/>
      <c r="Q15" s="33"/>
      <c r="R15" s="31"/>
      <c r="S15" s="33"/>
      <c r="T15" s="31"/>
      <c r="U15" s="30"/>
      <c r="V15" s="30"/>
      <c r="W15" s="31"/>
      <c r="X15" s="31"/>
      <c r="Y15" s="32"/>
      <c r="AA15" s="5"/>
      <c r="AB15" s="6"/>
      <c r="AC15"/>
    </row>
    <row r="16" spans="2:29" ht="12.75">
      <c r="B16" s="16">
        <v>3</v>
      </c>
      <c r="C16" s="20">
        <v>95.5509</v>
      </c>
      <c r="D16" s="17">
        <v>2.4843</v>
      </c>
      <c r="E16" s="17">
        <v>0.8016</v>
      </c>
      <c r="F16" s="17">
        <v>0.1311</v>
      </c>
      <c r="G16" s="17">
        <v>0.1286</v>
      </c>
      <c r="H16" s="17" t="s">
        <v>81</v>
      </c>
      <c r="I16" s="17">
        <v>0.0254</v>
      </c>
      <c r="J16" s="17">
        <v>0.0175</v>
      </c>
      <c r="K16" s="17">
        <v>0.0088</v>
      </c>
      <c r="L16" s="17">
        <v>0.0084</v>
      </c>
      <c r="M16" s="17">
        <v>0.6751</v>
      </c>
      <c r="N16" s="17">
        <v>0.1676</v>
      </c>
      <c r="O16" s="31">
        <v>0.7034</v>
      </c>
      <c r="P16" s="31">
        <v>34.4709</v>
      </c>
      <c r="Q16" s="33">
        <v>8233</v>
      </c>
      <c r="R16" s="31">
        <v>38.2174</v>
      </c>
      <c r="S16" s="33">
        <v>9128</v>
      </c>
      <c r="T16" s="31">
        <v>50.0094</v>
      </c>
      <c r="U16" s="30">
        <v>-17.2</v>
      </c>
      <c r="V16" s="30">
        <v>-9.9</v>
      </c>
      <c r="W16" s="31"/>
      <c r="X16" s="32"/>
      <c r="Y16" s="32"/>
      <c r="AA16" s="5"/>
      <c r="AB16" s="6"/>
      <c r="AC16"/>
    </row>
    <row r="17" spans="2:29" ht="12.75">
      <c r="B17" s="16">
        <v>4</v>
      </c>
      <c r="C17" s="20">
        <v>95.3524</v>
      </c>
      <c r="D17" s="17">
        <v>2.5965</v>
      </c>
      <c r="E17" s="17">
        <v>0.8457</v>
      </c>
      <c r="F17" s="17">
        <v>0.1339</v>
      </c>
      <c r="G17" s="17">
        <v>0.1356</v>
      </c>
      <c r="H17" s="38">
        <v>0.0011</v>
      </c>
      <c r="I17" s="17">
        <v>0.0268</v>
      </c>
      <c r="J17" s="17">
        <v>0.0203</v>
      </c>
      <c r="K17" s="17">
        <v>0.0159</v>
      </c>
      <c r="L17" s="17">
        <v>0.0074</v>
      </c>
      <c r="M17" s="17">
        <v>0.6716</v>
      </c>
      <c r="N17" s="17">
        <v>0.1928</v>
      </c>
      <c r="O17" s="31">
        <v>0.7053</v>
      </c>
      <c r="P17" s="31">
        <v>34.5356</v>
      </c>
      <c r="Q17" s="33">
        <v>8248</v>
      </c>
      <c r="R17" s="31">
        <v>38.2693</v>
      </c>
      <c r="S17" s="33">
        <v>9140</v>
      </c>
      <c r="T17" s="31">
        <v>50.0084</v>
      </c>
      <c r="U17" s="30">
        <v>-15.8</v>
      </c>
      <c r="V17" s="30">
        <v>-10.5</v>
      </c>
      <c r="W17" s="31"/>
      <c r="X17" s="31" t="s">
        <v>82</v>
      </c>
      <c r="Y17" s="32" t="s">
        <v>83</v>
      </c>
      <c r="AA17" s="5"/>
      <c r="AB17" s="6"/>
      <c r="AC17"/>
    </row>
    <row r="18" spans="2:29" ht="12.75">
      <c r="B18" s="16">
        <v>5</v>
      </c>
      <c r="C18" s="20">
        <v>95.2543</v>
      </c>
      <c r="D18" s="17">
        <v>2.6476</v>
      </c>
      <c r="E18" s="17">
        <v>0.8659</v>
      </c>
      <c r="F18" s="17">
        <v>0.137</v>
      </c>
      <c r="G18" s="17">
        <v>0.1403</v>
      </c>
      <c r="H18" s="17">
        <v>0.0013</v>
      </c>
      <c r="I18" s="17">
        <v>0.0281</v>
      </c>
      <c r="J18" s="17">
        <v>0.0214</v>
      </c>
      <c r="K18" s="17">
        <v>0.0252</v>
      </c>
      <c r="L18" s="17">
        <v>0.0077</v>
      </c>
      <c r="M18" s="17">
        <v>0.6643</v>
      </c>
      <c r="N18" s="17">
        <v>0.207</v>
      </c>
      <c r="O18" s="31">
        <v>0.7065</v>
      </c>
      <c r="P18" s="31">
        <v>34.5777</v>
      </c>
      <c r="Q18" s="33">
        <v>8258</v>
      </c>
      <c r="R18" s="31">
        <v>38.3143</v>
      </c>
      <c r="S18" s="33">
        <v>9151</v>
      </c>
      <c r="T18" s="31">
        <v>50.0269</v>
      </c>
      <c r="U18" s="30">
        <v>-14.9</v>
      </c>
      <c r="V18" s="30">
        <v>-5.8</v>
      </c>
      <c r="W18" s="31"/>
      <c r="X18" s="66"/>
      <c r="Y18" s="66"/>
      <c r="AA18" s="5"/>
      <c r="AB18" s="6"/>
      <c r="AC18"/>
    </row>
    <row r="19" spans="2:29" ht="12.75">
      <c r="B19" s="16">
        <v>6</v>
      </c>
      <c r="C19" s="20">
        <v>95.3047</v>
      </c>
      <c r="D19" s="17">
        <v>2.6021</v>
      </c>
      <c r="E19" s="17">
        <v>0.8303</v>
      </c>
      <c r="F19" s="17">
        <v>0.1277</v>
      </c>
      <c r="G19" s="17">
        <v>0.1314</v>
      </c>
      <c r="H19" s="38">
        <v>0.0012</v>
      </c>
      <c r="I19" s="17">
        <v>0.0266</v>
      </c>
      <c r="J19" s="17">
        <v>0.0203</v>
      </c>
      <c r="K19" s="17">
        <v>0.0209</v>
      </c>
      <c r="L19" s="17">
        <v>0.0091</v>
      </c>
      <c r="M19" s="17">
        <v>0.7375</v>
      </c>
      <c r="N19" s="17">
        <v>0.1883</v>
      </c>
      <c r="O19" s="31">
        <v>0.7054</v>
      </c>
      <c r="P19" s="31">
        <v>34.5061</v>
      </c>
      <c r="Q19" s="33">
        <v>8241</v>
      </c>
      <c r="R19" s="31">
        <v>38.2369</v>
      </c>
      <c r="S19" s="33">
        <v>9132</v>
      </c>
      <c r="T19" s="31">
        <v>49.9627</v>
      </c>
      <c r="U19" s="30">
        <v>-16.6</v>
      </c>
      <c r="V19" s="30">
        <v>-8.9</v>
      </c>
      <c r="W19" s="31"/>
      <c r="X19" s="31"/>
      <c r="Y19" s="32"/>
      <c r="AA19" s="5"/>
      <c r="AB19" s="6"/>
      <c r="AC19"/>
    </row>
    <row r="20" spans="2:29" ht="12.75">
      <c r="B20" s="16">
        <v>7</v>
      </c>
      <c r="C20" s="20">
        <v>95.3609</v>
      </c>
      <c r="D20" s="17">
        <v>2.5666</v>
      </c>
      <c r="E20" s="17">
        <v>0.8346</v>
      </c>
      <c r="F20" s="17">
        <v>0.1323</v>
      </c>
      <c r="G20" s="17">
        <v>0.1353</v>
      </c>
      <c r="H20" s="38">
        <v>0.0012</v>
      </c>
      <c r="I20" s="17">
        <v>0.0271</v>
      </c>
      <c r="J20" s="17">
        <v>0.0206</v>
      </c>
      <c r="K20" s="17">
        <v>0.0219</v>
      </c>
      <c r="L20" s="17">
        <v>0.0093</v>
      </c>
      <c r="M20" s="17">
        <v>0.6947</v>
      </c>
      <c r="N20" s="17">
        <v>0.1955</v>
      </c>
      <c r="O20" s="31">
        <v>0.7054</v>
      </c>
      <c r="P20" s="31">
        <v>34.5196</v>
      </c>
      <c r="Q20" s="33">
        <v>8245</v>
      </c>
      <c r="R20" s="31">
        <v>38.2518</v>
      </c>
      <c r="S20" s="33">
        <v>9136</v>
      </c>
      <c r="T20" s="31">
        <v>49.9852</v>
      </c>
      <c r="U20" s="30">
        <v>-19.1</v>
      </c>
      <c r="V20" s="30">
        <v>-9.4</v>
      </c>
      <c r="W20" s="31"/>
      <c r="X20" s="31"/>
      <c r="Y20" s="32"/>
      <c r="AA20" s="5"/>
      <c r="AB20" s="6"/>
      <c r="AC20"/>
    </row>
    <row r="21" spans="2:29" ht="12.75">
      <c r="B21" s="16">
        <v>8</v>
      </c>
      <c r="C21" s="2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1"/>
      <c r="P21" s="31"/>
      <c r="Q21" s="33"/>
      <c r="R21" s="31"/>
      <c r="S21" s="33"/>
      <c r="T21" s="31"/>
      <c r="U21" s="30"/>
      <c r="V21" s="30"/>
      <c r="W21" s="31"/>
      <c r="X21" s="31"/>
      <c r="Y21" s="32"/>
      <c r="AA21" s="5"/>
      <c r="AB21" s="6"/>
      <c r="AC21"/>
    </row>
    <row r="22" spans="2:29" ht="15" customHeight="1">
      <c r="B22" s="16">
        <v>9</v>
      </c>
      <c r="C22" s="2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1"/>
      <c r="P22" s="31"/>
      <c r="Q22" s="33"/>
      <c r="R22" s="31"/>
      <c r="S22" s="33"/>
      <c r="T22" s="31"/>
      <c r="U22" s="30"/>
      <c r="V22" s="30"/>
      <c r="W22" s="32"/>
      <c r="X22" s="31"/>
      <c r="Y22" s="32"/>
      <c r="AA22" s="5"/>
      <c r="AB22" s="6"/>
      <c r="AC22"/>
    </row>
    <row r="23" spans="2:29" ht="12.75">
      <c r="B23" s="16">
        <v>10</v>
      </c>
      <c r="C23" s="20">
        <v>95.433</v>
      </c>
      <c r="D23" s="17">
        <v>2.5237</v>
      </c>
      <c r="E23" s="17">
        <v>0.8163</v>
      </c>
      <c r="F23" s="17">
        <v>0.1283</v>
      </c>
      <c r="G23" s="17">
        <v>0.132</v>
      </c>
      <c r="H23" s="17">
        <v>0.0012</v>
      </c>
      <c r="I23" s="17">
        <v>0.0265</v>
      </c>
      <c r="J23" s="17">
        <v>0.0201</v>
      </c>
      <c r="K23" s="17">
        <v>0.0218</v>
      </c>
      <c r="L23" s="17">
        <v>0.0079</v>
      </c>
      <c r="M23" s="17">
        <v>0.6925</v>
      </c>
      <c r="N23" s="17">
        <v>0.1969</v>
      </c>
      <c r="O23" s="31">
        <v>0.7047</v>
      </c>
      <c r="P23" s="31">
        <v>34.4926</v>
      </c>
      <c r="Q23" s="33">
        <v>8238</v>
      </c>
      <c r="R23" s="31">
        <v>38.2229</v>
      </c>
      <c r="S23" s="33">
        <v>9129</v>
      </c>
      <c r="T23" s="31">
        <v>49.9698</v>
      </c>
      <c r="U23" s="30">
        <v>-19.1</v>
      </c>
      <c r="V23" s="30">
        <v>-10</v>
      </c>
      <c r="W23" s="31"/>
      <c r="X23" s="63"/>
      <c r="Y23" s="64"/>
      <c r="AA23" s="5"/>
      <c r="AB23" s="6"/>
      <c r="AC23"/>
    </row>
    <row r="24" spans="2:29" ht="12.75">
      <c r="B24" s="16">
        <v>11</v>
      </c>
      <c r="C24" s="20">
        <v>95.441</v>
      </c>
      <c r="D24" s="17">
        <v>2.543</v>
      </c>
      <c r="E24" s="17">
        <v>0.806</v>
      </c>
      <c r="F24" s="17">
        <v>0.124</v>
      </c>
      <c r="G24" s="17">
        <v>0.128</v>
      </c>
      <c r="H24" s="38">
        <v>0.002</v>
      </c>
      <c r="I24" s="17">
        <v>0.025</v>
      </c>
      <c r="J24" s="17">
        <v>0.019</v>
      </c>
      <c r="K24" s="17">
        <v>0.017</v>
      </c>
      <c r="L24" s="17">
        <v>0.008</v>
      </c>
      <c r="M24" s="17">
        <v>0.679</v>
      </c>
      <c r="N24" s="17">
        <v>0.209</v>
      </c>
      <c r="O24" s="31">
        <v>0.7051</v>
      </c>
      <c r="P24" s="31">
        <v>34.49</v>
      </c>
      <c r="Q24" s="33">
        <v>8237</v>
      </c>
      <c r="R24" s="31">
        <v>38.24</v>
      </c>
      <c r="S24" s="33">
        <v>9133</v>
      </c>
      <c r="T24" s="31">
        <v>49.99</v>
      </c>
      <c r="U24" s="30">
        <v>-19.4</v>
      </c>
      <c r="V24" s="30">
        <v>-9.3</v>
      </c>
      <c r="W24" s="31" t="s">
        <v>84</v>
      </c>
      <c r="X24" s="63"/>
      <c r="Y24" s="64"/>
      <c r="AA24" s="5"/>
      <c r="AB24" s="6"/>
      <c r="AC24"/>
    </row>
    <row r="25" spans="2:29" ht="12.75">
      <c r="B25" s="16">
        <v>12</v>
      </c>
      <c r="C25" s="20">
        <v>95.3796</v>
      </c>
      <c r="D25" s="17">
        <v>2.561</v>
      </c>
      <c r="E25" s="17">
        <v>0.8315</v>
      </c>
      <c r="F25" s="17">
        <v>0.1355</v>
      </c>
      <c r="G25" s="17">
        <v>0.1353</v>
      </c>
      <c r="H25" s="17">
        <v>0.0011</v>
      </c>
      <c r="I25" s="17">
        <v>0.0267</v>
      </c>
      <c r="J25" s="17">
        <v>0.0188</v>
      </c>
      <c r="K25" s="17">
        <v>0.0138</v>
      </c>
      <c r="L25" s="17">
        <v>0.0059</v>
      </c>
      <c r="M25" s="17">
        <v>0.6656</v>
      </c>
      <c r="N25" s="17">
        <v>0.19</v>
      </c>
      <c r="O25" s="31">
        <v>0.705</v>
      </c>
      <c r="P25" s="31">
        <v>34.5303</v>
      </c>
      <c r="Q25" s="33">
        <v>8247</v>
      </c>
      <c r="R25" s="31">
        <v>38.281</v>
      </c>
      <c r="S25" s="33">
        <v>9143</v>
      </c>
      <c r="T25" s="31">
        <v>50.035</v>
      </c>
      <c r="U25" s="30">
        <v>-20.9</v>
      </c>
      <c r="V25" s="30">
        <v>-10.1</v>
      </c>
      <c r="W25" s="31"/>
      <c r="X25" s="63"/>
      <c r="Y25" s="64"/>
      <c r="AA25" s="5"/>
      <c r="AB25" s="6"/>
      <c r="AC25"/>
    </row>
    <row r="26" spans="2:29" ht="12.75">
      <c r="B26" s="16">
        <v>13</v>
      </c>
      <c r="C26" s="20">
        <v>95.3537</v>
      </c>
      <c r="D26" s="17">
        <v>2.5899</v>
      </c>
      <c r="E26" s="17">
        <v>0.8328</v>
      </c>
      <c r="F26" s="17">
        <v>0.1326</v>
      </c>
      <c r="G26" s="17">
        <v>0.1349</v>
      </c>
      <c r="H26" s="38" t="s">
        <v>81</v>
      </c>
      <c r="I26" s="17">
        <v>0.0272</v>
      </c>
      <c r="J26" s="17">
        <v>0.0193</v>
      </c>
      <c r="K26" s="17">
        <v>0.0115</v>
      </c>
      <c r="L26" s="17">
        <v>0.0068</v>
      </c>
      <c r="M26" s="17">
        <v>0.6964</v>
      </c>
      <c r="N26" s="17">
        <v>0.1943</v>
      </c>
      <c r="O26" s="31">
        <v>0.7051</v>
      </c>
      <c r="P26" s="31">
        <v>34.5123</v>
      </c>
      <c r="Q26" s="33">
        <v>8243</v>
      </c>
      <c r="R26" s="31">
        <v>38.2612</v>
      </c>
      <c r="S26" s="33">
        <v>9138</v>
      </c>
      <c r="T26" s="31">
        <v>50.0066</v>
      </c>
      <c r="U26" s="30">
        <v>-20.4</v>
      </c>
      <c r="V26" s="30">
        <v>-9.8</v>
      </c>
      <c r="W26" s="31"/>
      <c r="X26" s="63"/>
      <c r="Y26" s="64"/>
      <c r="AA26" s="5"/>
      <c r="AB26" s="6"/>
      <c r="AC26"/>
    </row>
    <row r="27" spans="2:29" ht="12.75">
      <c r="B27" s="16">
        <v>14</v>
      </c>
      <c r="C27" s="20"/>
      <c r="D27" s="17"/>
      <c r="E27" s="17"/>
      <c r="F27" s="17"/>
      <c r="G27" s="17"/>
      <c r="H27" s="38"/>
      <c r="I27" s="17"/>
      <c r="J27" s="17"/>
      <c r="K27" s="17"/>
      <c r="L27" s="17"/>
      <c r="M27" s="17"/>
      <c r="N27" s="17"/>
      <c r="O27" s="31"/>
      <c r="P27" s="31"/>
      <c r="Q27" s="33"/>
      <c r="R27" s="31"/>
      <c r="S27" s="33"/>
      <c r="T27" s="31"/>
      <c r="U27" s="30"/>
      <c r="V27" s="30"/>
      <c r="W27" s="31"/>
      <c r="X27" s="63"/>
      <c r="Y27" s="64"/>
      <c r="AA27" s="5"/>
      <c r="AB27" s="6"/>
      <c r="AC27"/>
    </row>
    <row r="28" spans="2:29" ht="12.75">
      <c r="B28" s="16">
        <v>15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1"/>
      <c r="P28" s="31"/>
      <c r="Q28" s="33"/>
      <c r="R28" s="31"/>
      <c r="S28" s="33"/>
      <c r="T28" s="31"/>
      <c r="U28" s="30"/>
      <c r="V28" s="30"/>
      <c r="W28" s="31"/>
      <c r="X28" s="63"/>
      <c r="Y28" s="64"/>
      <c r="AA28" s="5"/>
      <c r="AB28" s="6"/>
      <c r="AC28"/>
    </row>
    <row r="29" spans="2:29" ht="12.75">
      <c r="B29" s="19">
        <v>16</v>
      </c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1"/>
      <c r="P29" s="31"/>
      <c r="Q29" s="33"/>
      <c r="R29" s="31"/>
      <c r="S29" s="33"/>
      <c r="T29" s="31"/>
      <c r="U29" s="30"/>
      <c r="V29" s="30"/>
      <c r="W29" s="31"/>
      <c r="X29" s="63"/>
      <c r="Y29" s="64"/>
      <c r="AA29" s="5"/>
      <c r="AB29" s="6"/>
      <c r="AC29"/>
    </row>
    <row r="30" spans="2:29" ht="12.75">
      <c r="B30" s="19">
        <v>17</v>
      </c>
      <c r="C30" s="18">
        <v>95.3526</v>
      </c>
      <c r="D30" s="17">
        <v>2.5842</v>
      </c>
      <c r="E30" s="17">
        <v>0.8351</v>
      </c>
      <c r="F30" s="17">
        <v>0.1332</v>
      </c>
      <c r="G30" s="17">
        <v>0.1366</v>
      </c>
      <c r="H30" s="17">
        <v>0.0013</v>
      </c>
      <c r="I30" s="17">
        <v>0.0275</v>
      </c>
      <c r="J30" s="17">
        <v>0.0198</v>
      </c>
      <c r="K30" s="17">
        <v>0.0147</v>
      </c>
      <c r="L30" s="17">
        <v>0.0068</v>
      </c>
      <c r="M30" s="17">
        <v>0.699</v>
      </c>
      <c r="N30" s="17">
        <v>0.1891</v>
      </c>
      <c r="O30" s="31">
        <v>0.7052</v>
      </c>
      <c r="P30" s="31">
        <v>34.5204</v>
      </c>
      <c r="Q30" s="33">
        <v>8245</v>
      </c>
      <c r="R30" s="31">
        <v>38.27</v>
      </c>
      <c r="S30" s="33">
        <v>9140</v>
      </c>
      <c r="T30" s="31">
        <v>50.0138</v>
      </c>
      <c r="U30" s="30">
        <v>-22.1</v>
      </c>
      <c r="V30" s="30">
        <v>-11.6</v>
      </c>
      <c r="W30" s="31"/>
      <c r="X30" s="63"/>
      <c r="Y30" s="64"/>
      <c r="AA30" s="5"/>
      <c r="AB30" s="6"/>
      <c r="AC30"/>
    </row>
    <row r="31" spans="2:29" ht="12.75">
      <c r="B31" s="19">
        <v>18</v>
      </c>
      <c r="C31" s="32">
        <v>95.4277</v>
      </c>
      <c r="D31" s="31">
        <v>2.5253</v>
      </c>
      <c r="E31" s="31">
        <v>0.8172</v>
      </c>
      <c r="F31" s="31">
        <v>0.1308</v>
      </c>
      <c r="G31" s="31">
        <v>0.1351</v>
      </c>
      <c r="H31" s="38" t="s">
        <v>81</v>
      </c>
      <c r="I31" s="31">
        <v>0.0277</v>
      </c>
      <c r="J31" s="31">
        <v>0.0198</v>
      </c>
      <c r="K31" s="31">
        <v>0.0179</v>
      </c>
      <c r="L31" s="31">
        <v>0.0059</v>
      </c>
      <c r="M31" s="31">
        <v>0.7081</v>
      </c>
      <c r="N31" s="31">
        <v>0.1836</v>
      </c>
      <c r="O31" s="31">
        <v>0.7047</v>
      </c>
      <c r="P31" s="31">
        <v>34.4955</v>
      </c>
      <c r="Q31" s="33">
        <v>8239</v>
      </c>
      <c r="R31" s="31">
        <v>38.2433</v>
      </c>
      <c r="S31" s="33">
        <v>9134</v>
      </c>
      <c r="T31" s="31">
        <v>49.9989</v>
      </c>
      <c r="U31" s="30">
        <v>-22.7</v>
      </c>
      <c r="V31" s="30">
        <v>-12</v>
      </c>
      <c r="W31" s="31"/>
      <c r="X31" s="63">
        <v>0.0014</v>
      </c>
      <c r="Y31" s="64" t="s">
        <v>83</v>
      </c>
      <c r="AA31" s="5"/>
      <c r="AB31" s="6"/>
      <c r="AC31"/>
    </row>
    <row r="32" spans="2:29" ht="12.75" customHeight="1">
      <c r="B32" s="19">
        <v>19</v>
      </c>
      <c r="C32" s="32">
        <v>94.5431</v>
      </c>
      <c r="D32" s="31">
        <v>3.0349</v>
      </c>
      <c r="E32" s="31">
        <v>0.8971</v>
      </c>
      <c r="F32" s="31">
        <v>0.1263</v>
      </c>
      <c r="G32" s="31">
        <v>0.1369</v>
      </c>
      <c r="H32" s="31">
        <v>0.0011</v>
      </c>
      <c r="I32" s="31">
        <v>0.0292</v>
      </c>
      <c r="J32" s="31">
        <v>0.0213</v>
      </c>
      <c r="K32" s="31">
        <v>0.0159</v>
      </c>
      <c r="L32" s="31">
        <v>0.0064</v>
      </c>
      <c r="M32" s="31">
        <v>0.9857</v>
      </c>
      <c r="N32" s="31">
        <v>0.2021</v>
      </c>
      <c r="O32" s="31">
        <v>0.7102</v>
      </c>
      <c r="P32" s="31">
        <v>34.57</v>
      </c>
      <c r="Q32" s="33">
        <v>8257</v>
      </c>
      <c r="R32" s="31">
        <v>38.3192</v>
      </c>
      <c r="S32" s="33">
        <v>9152</v>
      </c>
      <c r="T32" s="31">
        <v>49.9038</v>
      </c>
      <c r="U32" s="30">
        <v>-20.8</v>
      </c>
      <c r="V32" s="30">
        <v>-10.7</v>
      </c>
      <c r="W32" s="31"/>
      <c r="X32" s="66"/>
      <c r="Y32" s="66"/>
      <c r="AA32" s="5"/>
      <c r="AB32" s="6"/>
      <c r="AC32"/>
    </row>
    <row r="33" spans="2:29" ht="12.75">
      <c r="B33" s="19">
        <v>20</v>
      </c>
      <c r="C33" s="32">
        <v>92.7253</v>
      </c>
      <c r="D33" s="31">
        <v>4.1361</v>
      </c>
      <c r="E33" s="31">
        <v>1.1019</v>
      </c>
      <c r="F33" s="31">
        <v>0.1187</v>
      </c>
      <c r="G33" s="31">
        <v>0.1441</v>
      </c>
      <c r="H33" s="31">
        <v>0.0011</v>
      </c>
      <c r="I33" s="31">
        <v>0.0312</v>
      </c>
      <c r="J33" s="31">
        <v>0.023</v>
      </c>
      <c r="K33" s="31">
        <v>0.0177</v>
      </c>
      <c r="L33" s="31">
        <v>0.0081</v>
      </c>
      <c r="M33" s="31">
        <v>1.422</v>
      </c>
      <c r="N33" s="31">
        <v>0.271</v>
      </c>
      <c r="O33" s="31">
        <v>0.7221</v>
      </c>
      <c r="P33" s="31">
        <v>34.8012</v>
      </c>
      <c r="Q33" s="33">
        <v>8312</v>
      </c>
      <c r="R33" s="31">
        <v>38.5602</v>
      </c>
      <c r="S33" s="33">
        <v>9210</v>
      </c>
      <c r="T33" s="31">
        <v>49.7991</v>
      </c>
      <c r="U33" s="30">
        <v>-19.4</v>
      </c>
      <c r="V33" s="30">
        <v>-8.6</v>
      </c>
      <c r="W33" s="31"/>
      <c r="X33" s="31"/>
      <c r="Y33" s="32"/>
      <c r="AA33" s="5"/>
      <c r="AB33" s="6"/>
      <c r="AC33"/>
    </row>
    <row r="34" spans="2:29" ht="12.75">
      <c r="B34" s="19">
        <v>21</v>
      </c>
      <c r="C34" s="32">
        <v>95.4761</v>
      </c>
      <c r="D34" s="31">
        <v>2.4811</v>
      </c>
      <c r="E34" s="31">
        <v>0.8057</v>
      </c>
      <c r="F34" s="31">
        <v>0.1278</v>
      </c>
      <c r="G34" s="31">
        <v>0.1338</v>
      </c>
      <c r="H34" s="38" t="s">
        <v>81</v>
      </c>
      <c r="I34" s="31">
        <v>0.0283</v>
      </c>
      <c r="J34" s="31">
        <v>0.0205</v>
      </c>
      <c r="K34" s="31">
        <v>0.0178</v>
      </c>
      <c r="L34" s="31">
        <v>0.0061</v>
      </c>
      <c r="M34" s="31">
        <v>0.7139</v>
      </c>
      <c r="N34" s="31">
        <v>0.1879</v>
      </c>
      <c r="O34" s="31">
        <v>0.7043</v>
      </c>
      <c r="P34" s="31">
        <v>34.4725</v>
      </c>
      <c r="Q34" s="33">
        <v>8233</v>
      </c>
      <c r="R34" s="31">
        <v>38.2185</v>
      </c>
      <c r="S34" s="33">
        <v>9128</v>
      </c>
      <c r="T34" s="31">
        <v>49.9793</v>
      </c>
      <c r="U34" s="30">
        <v>-14.5</v>
      </c>
      <c r="V34" s="30">
        <v>-5.6</v>
      </c>
      <c r="W34" s="31"/>
      <c r="X34" s="32"/>
      <c r="Y34" s="32"/>
      <c r="AA34" s="5"/>
      <c r="AB34" s="6"/>
      <c r="AC34"/>
    </row>
    <row r="35" spans="2:29" ht="12.75">
      <c r="B35" s="19">
        <v>22</v>
      </c>
      <c r="C35" s="32"/>
      <c r="D35" s="31"/>
      <c r="E35" s="31"/>
      <c r="F35" s="31"/>
      <c r="G35" s="31"/>
      <c r="H35" s="38"/>
      <c r="I35" s="31"/>
      <c r="J35" s="31"/>
      <c r="K35" s="31"/>
      <c r="L35" s="31"/>
      <c r="M35" s="31"/>
      <c r="N35" s="31"/>
      <c r="O35" s="31"/>
      <c r="P35" s="31"/>
      <c r="Q35" s="33"/>
      <c r="R35" s="31"/>
      <c r="S35" s="33"/>
      <c r="T35" s="31"/>
      <c r="U35" s="30"/>
      <c r="V35" s="30"/>
      <c r="W35" s="31"/>
      <c r="X35" s="31"/>
      <c r="Y35" s="32"/>
      <c r="AA35" s="5"/>
      <c r="AB35" s="6"/>
      <c r="AC35"/>
    </row>
    <row r="36" spans="2:29" ht="12.75">
      <c r="B36" s="19">
        <v>23</v>
      </c>
      <c r="C36" s="32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3"/>
      <c r="R36" s="31"/>
      <c r="S36" s="33"/>
      <c r="T36" s="31"/>
      <c r="U36" s="30"/>
      <c r="V36" s="30"/>
      <c r="W36" s="31"/>
      <c r="X36" s="31"/>
      <c r="Y36" s="32"/>
      <c r="AA36" s="5"/>
      <c r="AB36" s="6"/>
      <c r="AC36"/>
    </row>
    <row r="37" spans="2:29" ht="12.75">
      <c r="B37" s="19">
        <v>24</v>
      </c>
      <c r="C37" s="32">
        <v>95.2901</v>
      </c>
      <c r="D37" s="31">
        <v>2.6043</v>
      </c>
      <c r="E37" s="31">
        <v>0.8342</v>
      </c>
      <c r="F37" s="31">
        <v>0.132</v>
      </c>
      <c r="G37" s="31">
        <v>0.1386</v>
      </c>
      <c r="H37" s="31">
        <v>0.0011</v>
      </c>
      <c r="I37" s="31">
        <v>0.0285</v>
      </c>
      <c r="J37" s="31">
        <v>0.0205</v>
      </c>
      <c r="K37" s="31">
        <v>0.0183</v>
      </c>
      <c r="L37" s="31">
        <v>0.0065</v>
      </c>
      <c r="M37" s="31">
        <v>0.7336</v>
      </c>
      <c r="N37" s="31">
        <v>0.1923</v>
      </c>
      <c r="O37" s="31">
        <v>0.7057</v>
      </c>
      <c r="P37" s="31">
        <v>34.5194</v>
      </c>
      <c r="Q37" s="33">
        <v>8244</v>
      </c>
      <c r="R37" s="31">
        <v>38.2684</v>
      </c>
      <c r="S37" s="33">
        <v>9140</v>
      </c>
      <c r="T37" s="31">
        <v>49.9952</v>
      </c>
      <c r="U37" s="30">
        <v>-16.5</v>
      </c>
      <c r="V37" s="30">
        <v>-6.7</v>
      </c>
      <c r="W37" s="31"/>
      <c r="X37" s="31"/>
      <c r="Y37" s="62"/>
      <c r="AA37" s="5"/>
      <c r="AB37" s="6"/>
      <c r="AC37"/>
    </row>
    <row r="38" spans="2:29" ht="12.75">
      <c r="B38" s="19">
        <v>25</v>
      </c>
      <c r="C38" s="32">
        <v>95.1455</v>
      </c>
      <c r="D38" s="31">
        <v>2.674</v>
      </c>
      <c r="E38" s="31">
        <v>0.8615</v>
      </c>
      <c r="F38" s="31">
        <v>0.1355</v>
      </c>
      <c r="G38" s="31">
        <v>0.1459</v>
      </c>
      <c r="H38" s="38">
        <v>0.0012</v>
      </c>
      <c r="I38" s="31">
        <v>0.0311</v>
      </c>
      <c r="J38" s="31">
        <v>0.0228</v>
      </c>
      <c r="K38" s="31">
        <v>0.0222</v>
      </c>
      <c r="L38" s="31">
        <v>0.0074</v>
      </c>
      <c r="M38" s="31">
        <v>0.7547</v>
      </c>
      <c r="N38" s="31">
        <v>0.1983</v>
      </c>
      <c r="O38" s="31">
        <v>0.707</v>
      </c>
      <c r="P38" s="31">
        <v>34.5611</v>
      </c>
      <c r="Q38" s="33">
        <v>8254</v>
      </c>
      <c r="R38" s="31">
        <v>38.3127</v>
      </c>
      <c r="S38" s="33">
        <v>9150</v>
      </c>
      <c r="T38" s="31">
        <v>50.0059</v>
      </c>
      <c r="U38" s="30">
        <v>-16.8</v>
      </c>
      <c r="V38" s="30">
        <v>-7.3</v>
      </c>
      <c r="W38" s="31"/>
      <c r="X38" s="31"/>
      <c r="Y38" s="32"/>
      <c r="AA38" s="5"/>
      <c r="AB38" s="6"/>
      <c r="AC38"/>
    </row>
    <row r="39" spans="2:29" ht="12.75">
      <c r="B39" s="19">
        <v>26</v>
      </c>
      <c r="C39" s="32">
        <v>95.4312</v>
      </c>
      <c r="D39" s="31">
        <v>2.5336</v>
      </c>
      <c r="E39" s="31">
        <v>0.8033</v>
      </c>
      <c r="F39" s="31">
        <v>0.1264</v>
      </c>
      <c r="G39" s="31">
        <v>0.1309</v>
      </c>
      <c r="H39" s="38" t="s">
        <v>81</v>
      </c>
      <c r="I39" s="31">
        <v>0.027</v>
      </c>
      <c r="J39" s="31">
        <v>0.0193</v>
      </c>
      <c r="K39" s="31">
        <v>0.0137</v>
      </c>
      <c r="L39" s="31">
        <v>0.0064</v>
      </c>
      <c r="M39" s="31">
        <v>0.7255</v>
      </c>
      <c r="N39" s="31">
        <v>0.1819</v>
      </c>
      <c r="O39" s="31">
        <v>0.7043</v>
      </c>
      <c r="P39" s="31">
        <v>34.4716</v>
      </c>
      <c r="Q39" s="33">
        <v>8233</v>
      </c>
      <c r="R39" s="31">
        <v>38.2174</v>
      </c>
      <c r="S39" s="33">
        <v>9128</v>
      </c>
      <c r="T39" s="31">
        <v>49.9775</v>
      </c>
      <c r="U39" s="30">
        <v>-21.8</v>
      </c>
      <c r="V39" s="30">
        <v>-8.1</v>
      </c>
      <c r="W39" s="31" t="s">
        <v>84</v>
      </c>
      <c r="X39" s="31"/>
      <c r="Y39" s="32"/>
      <c r="AA39" s="5"/>
      <c r="AB39" s="6"/>
      <c r="AC39"/>
    </row>
    <row r="40" spans="2:29" ht="12.75">
      <c r="B40" s="19">
        <v>27</v>
      </c>
      <c r="C40" s="32">
        <v>95.313</v>
      </c>
      <c r="D40" s="31">
        <v>2.5828</v>
      </c>
      <c r="E40" s="31">
        <v>0.8204</v>
      </c>
      <c r="F40" s="31">
        <v>0.1287</v>
      </c>
      <c r="G40" s="31">
        <v>0.136</v>
      </c>
      <c r="H40" s="31">
        <v>0.0012</v>
      </c>
      <c r="I40" s="31">
        <v>0.0286</v>
      </c>
      <c r="J40" s="31">
        <v>0.0207</v>
      </c>
      <c r="K40" s="31">
        <v>0.0187</v>
      </c>
      <c r="L40" s="31">
        <v>0.0065</v>
      </c>
      <c r="M40" s="31">
        <v>0.7525</v>
      </c>
      <c r="N40" s="31">
        <v>0.1908</v>
      </c>
      <c r="O40" s="31">
        <v>0.7054</v>
      </c>
      <c r="P40" s="31">
        <v>34.4971</v>
      </c>
      <c r="Q40" s="33">
        <v>8239</v>
      </c>
      <c r="R40" s="31">
        <v>38.2443</v>
      </c>
      <c r="S40" s="33">
        <v>9134</v>
      </c>
      <c r="T40" s="31">
        <v>49.9741</v>
      </c>
      <c r="U40" s="30">
        <v>-22.5</v>
      </c>
      <c r="V40" s="30">
        <v>-8.4</v>
      </c>
      <c r="W40" s="31"/>
      <c r="X40" s="31"/>
      <c r="Y40" s="32"/>
      <c r="AA40" s="5"/>
      <c r="AB40" s="6"/>
      <c r="AC40"/>
    </row>
    <row r="41" spans="2:29" ht="12.75">
      <c r="B41" s="19">
        <v>28</v>
      </c>
      <c r="C41" s="32">
        <v>95.3457</v>
      </c>
      <c r="D41" s="31">
        <v>2.577</v>
      </c>
      <c r="E41" s="31">
        <v>0.8168</v>
      </c>
      <c r="F41" s="31">
        <v>0.1286</v>
      </c>
      <c r="G41" s="31">
        <v>0.1339</v>
      </c>
      <c r="H41" s="31">
        <v>0.001</v>
      </c>
      <c r="I41" s="31">
        <v>0.0277</v>
      </c>
      <c r="J41" s="31">
        <v>0.0199</v>
      </c>
      <c r="K41" s="31">
        <v>0.0134</v>
      </c>
      <c r="L41" s="31">
        <v>0.0064</v>
      </c>
      <c r="M41" s="31">
        <v>0.7393</v>
      </c>
      <c r="N41" s="31">
        <v>0.19</v>
      </c>
      <c r="O41" s="31">
        <v>0.705</v>
      </c>
      <c r="P41" s="31">
        <v>34.488</v>
      </c>
      <c r="Q41" s="33">
        <v>8237</v>
      </c>
      <c r="R41" s="31">
        <v>38.2348</v>
      </c>
      <c r="S41" s="33">
        <v>9132</v>
      </c>
      <c r="T41" s="31">
        <v>49.9754</v>
      </c>
      <c r="U41" s="30">
        <v>-21.8</v>
      </c>
      <c r="V41" s="30">
        <v>-8.2</v>
      </c>
      <c r="W41" s="31"/>
      <c r="X41" s="31"/>
      <c r="Y41" s="32"/>
      <c r="AA41" s="5"/>
      <c r="AB41" s="6"/>
      <c r="AC41"/>
    </row>
    <row r="42" spans="2:29" ht="12.75" customHeight="1">
      <c r="B42" s="19">
        <v>29</v>
      </c>
      <c r="C42" s="32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3"/>
      <c r="R42" s="31"/>
      <c r="S42" s="33"/>
      <c r="T42" s="31"/>
      <c r="U42" s="30"/>
      <c r="V42" s="30"/>
      <c r="W42" s="31"/>
      <c r="X42" s="31"/>
      <c r="Y42" s="32"/>
      <c r="AA42" s="5"/>
      <c r="AB42" s="6"/>
      <c r="AC42"/>
    </row>
    <row r="43" spans="2:29" ht="12.75" customHeight="1">
      <c r="B43" s="19">
        <v>30</v>
      </c>
      <c r="C43" s="32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3"/>
      <c r="R43" s="31"/>
      <c r="S43" s="33"/>
      <c r="T43" s="31"/>
      <c r="U43" s="30"/>
      <c r="V43" s="30"/>
      <c r="W43" s="31"/>
      <c r="X43" s="31"/>
      <c r="Y43" s="32"/>
      <c r="AA43" s="5"/>
      <c r="AB43" s="6"/>
      <c r="AC43"/>
    </row>
    <row r="44" spans="2:29" ht="12.75" customHeight="1">
      <c r="B44" s="19"/>
      <c r="C44" s="32">
        <v>95.4277</v>
      </c>
      <c r="D44" s="31">
        <v>2.5253</v>
      </c>
      <c r="E44" s="31">
        <v>0.8172</v>
      </c>
      <c r="F44" s="31">
        <v>0.1308</v>
      </c>
      <c r="G44" s="31">
        <v>0.1351</v>
      </c>
      <c r="H44" s="31" t="s">
        <v>81</v>
      </c>
      <c r="I44" s="31">
        <v>0.0277</v>
      </c>
      <c r="J44" s="31">
        <v>0.0198</v>
      </c>
      <c r="K44" s="31">
        <v>0.0179</v>
      </c>
      <c r="L44" s="31">
        <v>0.0059</v>
      </c>
      <c r="M44" s="31">
        <v>0.7081</v>
      </c>
      <c r="N44" s="31">
        <v>0.1836</v>
      </c>
      <c r="O44" s="31">
        <v>0.7047</v>
      </c>
      <c r="P44" s="31">
        <v>34.4955</v>
      </c>
      <c r="Q44" s="33">
        <v>8239</v>
      </c>
      <c r="R44" s="31">
        <v>38.2433</v>
      </c>
      <c r="S44" s="33">
        <v>9134</v>
      </c>
      <c r="T44" s="31">
        <v>49.9989</v>
      </c>
      <c r="U44" s="30">
        <v>-22.7</v>
      </c>
      <c r="V44" s="30">
        <v>-8.5</v>
      </c>
      <c r="W44" s="31"/>
      <c r="X44" s="31"/>
      <c r="Y44" s="32"/>
      <c r="AA44" s="5"/>
      <c r="AB44" s="6"/>
      <c r="AC44"/>
    </row>
    <row r="45" spans="2:29" ht="15.75" customHeight="1">
      <c r="B45" s="1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1"/>
      <c r="P45" s="34"/>
      <c r="Q45" s="35">
        <f>AVERAGE(Q14:Q44)</f>
        <v>8246.1</v>
      </c>
      <c r="R45" s="34"/>
      <c r="S45" s="36"/>
      <c r="T45" s="34"/>
      <c r="U45" s="30"/>
      <c r="V45" s="30"/>
      <c r="W45" s="31"/>
      <c r="X45" s="31"/>
      <c r="Y45" s="32"/>
      <c r="Z45" s="29"/>
      <c r="AA45" s="5"/>
      <c r="AB45" s="6"/>
      <c r="AC45"/>
    </row>
    <row r="46" spans="2:29" ht="12.75" customHeight="1">
      <c r="B46" s="39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AA46" s="5"/>
      <c r="AB46" s="6"/>
      <c r="AC46"/>
    </row>
    <row r="47" spans="3:29" ht="4.5" customHeight="1">
      <c r="C47" s="1"/>
      <c r="D47" s="1"/>
      <c r="AA47" s="5"/>
      <c r="AB47" s="6" t="str">
        <f>IF(AA47=100,"ОК"," ")</f>
        <v> </v>
      </c>
      <c r="AC47"/>
    </row>
    <row r="48" spans="3:29" ht="14.25" customHeight="1">
      <c r="C48" s="9" t="s">
        <v>43</v>
      </c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 t="s">
        <v>44</v>
      </c>
      <c r="Q48" s="10"/>
      <c r="R48" s="10"/>
      <c r="S48" s="10"/>
      <c r="T48" s="13"/>
      <c r="U48" s="11"/>
      <c r="V48" s="11"/>
      <c r="W48" s="101">
        <v>42674</v>
      </c>
      <c r="X48" s="102"/>
      <c r="Y48" s="12"/>
      <c r="AA48" s="5"/>
      <c r="AB48" s="6" t="str">
        <f>IF(AA48=100,"ОК"," ")</f>
        <v> </v>
      </c>
      <c r="AC48"/>
    </row>
    <row r="49" spans="3:29" ht="14.25" customHeight="1" hidden="1">
      <c r="C49" s="1"/>
      <c r="D49" s="1" t="s">
        <v>27</v>
      </c>
      <c r="O49" s="2"/>
      <c r="P49" s="15" t="s">
        <v>29</v>
      </c>
      <c r="Q49" s="15"/>
      <c r="T49" s="2"/>
      <c r="U49" s="14" t="s">
        <v>0</v>
      </c>
      <c r="W49" s="2"/>
      <c r="X49" s="14" t="s">
        <v>16</v>
      </c>
      <c r="AA49" s="5" t="e">
        <f>SUM(#REF!,#REF!)</f>
        <v>#REF!</v>
      </c>
      <c r="AB49" s="6"/>
      <c r="AC49"/>
    </row>
    <row r="50" spans="3:29" ht="33" customHeight="1">
      <c r="C50" s="9" t="s">
        <v>35</v>
      </c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 t="s">
        <v>1</v>
      </c>
      <c r="P50" s="10" t="s">
        <v>42</v>
      </c>
      <c r="Q50" s="10"/>
      <c r="R50" s="10"/>
      <c r="S50" s="10"/>
      <c r="T50" s="10"/>
      <c r="U50" s="11"/>
      <c r="V50" s="11"/>
      <c r="W50" s="101">
        <v>42674</v>
      </c>
      <c r="X50" s="102"/>
      <c r="Y50" s="10"/>
      <c r="AA50" s="5"/>
      <c r="AB50" s="6"/>
      <c r="AC50"/>
    </row>
    <row r="51" spans="3:24" ht="12.75">
      <c r="C51" s="1"/>
      <c r="D51" s="1" t="s">
        <v>28</v>
      </c>
      <c r="O51" s="2"/>
      <c r="P51" s="14" t="s">
        <v>29</v>
      </c>
      <c r="Q51" s="14"/>
      <c r="T51" s="2"/>
      <c r="U51" s="14" t="s">
        <v>0</v>
      </c>
      <c r="W51" s="2"/>
      <c r="X51" t="s">
        <v>16</v>
      </c>
    </row>
    <row r="54" ht="18" customHeight="1"/>
  </sheetData>
  <sheetProtection/>
  <mergeCells count="32">
    <mergeCell ref="C6:AA6"/>
    <mergeCell ref="Y10:Y13"/>
    <mergeCell ref="U10:U13"/>
    <mergeCell ref="D11:D13"/>
    <mergeCell ref="G11:G13"/>
    <mergeCell ref="M11:M13"/>
    <mergeCell ref="R11:R13"/>
    <mergeCell ref="I11:I13"/>
    <mergeCell ref="L11:L13"/>
    <mergeCell ref="B7:Y7"/>
    <mergeCell ref="W50:X50"/>
    <mergeCell ref="C10:N10"/>
    <mergeCell ref="T11:T13"/>
    <mergeCell ref="O10:T10"/>
    <mergeCell ref="V10:V13"/>
    <mergeCell ref="W48:X48"/>
    <mergeCell ref="W10:W13"/>
    <mergeCell ref="X10:X13"/>
    <mergeCell ref="E11:E13"/>
    <mergeCell ref="P11:P13"/>
    <mergeCell ref="B10:B13"/>
    <mergeCell ref="B8:Y8"/>
    <mergeCell ref="K11:K13"/>
    <mergeCell ref="J11:J13"/>
    <mergeCell ref="H11:H13"/>
    <mergeCell ref="O11:O13"/>
    <mergeCell ref="C46:Y46"/>
    <mergeCell ref="C11:C13"/>
    <mergeCell ref="F11:F13"/>
    <mergeCell ref="Q11:Q13"/>
    <mergeCell ref="S11:S13"/>
    <mergeCell ref="N11:N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1"/>
  <sheetViews>
    <sheetView zoomScale="80" zoomScaleNormal="80" zoomScalePageLayoutView="0" workbookViewId="0" topLeftCell="A19">
      <selection activeCell="B8" sqref="B8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9" max="9" width="5.625" style="0" customWidth="1"/>
    <col min="10" max="11" width="9.125" style="0" hidden="1" customWidth="1"/>
    <col min="12" max="12" width="3.25390625" style="0" customWidth="1"/>
    <col min="13" max="13" width="1.875" style="0" customWidth="1"/>
    <col min="14" max="14" width="3.25390625" style="0" customWidth="1"/>
    <col min="15" max="15" width="3.625" style="0" customWidth="1"/>
    <col min="17" max="18" width="9.125" style="0" hidden="1" customWidth="1"/>
    <col min="25" max="25" width="3.625" style="0" customWidth="1"/>
    <col min="26" max="26" width="3.00390625" style="0" customWidth="1"/>
    <col min="27" max="28" width="9.125" style="0" hidden="1" customWidth="1"/>
    <col min="29" max="29" width="6.00390625" style="0" customWidth="1"/>
    <col min="30" max="32" width="9.125" style="0" hidden="1" customWidth="1"/>
    <col min="33" max="33" width="15.125" style="0" customWidth="1"/>
    <col min="34" max="34" width="19.00390625" style="0" customWidth="1"/>
  </cols>
  <sheetData>
    <row r="1" ht="14.25">
      <c r="B1" s="70" t="s">
        <v>30</v>
      </c>
    </row>
    <row r="2" ht="14.25">
      <c r="B2" s="70" t="s">
        <v>31</v>
      </c>
    </row>
    <row r="3" ht="15">
      <c r="B3" s="71" t="s">
        <v>78</v>
      </c>
    </row>
    <row r="5" spans="2:29" ht="16.5">
      <c r="B5" s="125" t="s">
        <v>77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</row>
    <row r="6" spans="2:29" ht="16.5">
      <c r="B6" s="126" t="s">
        <v>89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</row>
    <row r="7" spans="2:29" ht="40.5" customHeight="1">
      <c r="B7" s="127" t="s">
        <v>90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</row>
    <row r="10" spans="2:34" ht="26.25" customHeight="1">
      <c r="B10" s="128" t="s">
        <v>26</v>
      </c>
      <c r="C10" s="129" t="s">
        <v>91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72"/>
      <c r="AE10" s="72"/>
      <c r="AF10" s="72"/>
      <c r="AG10" s="130" t="s">
        <v>92</v>
      </c>
      <c r="AH10" s="121" t="s">
        <v>74</v>
      </c>
    </row>
    <row r="11" spans="2:34" ht="122.25" customHeight="1">
      <c r="B11" s="128"/>
      <c r="C11" s="122" t="s">
        <v>93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4"/>
      <c r="AD11" s="73" t="s">
        <v>48</v>
      </c>
      <c r="AE11" s="73" t="s">
        <v>47</v>
      </c>
      <c r="AF11" s="73" t="s">
        <v>46</v>
      </c>
      <c r="AG11" s="130"/>
      <c r="AH11" s="121"/>
    </row>
    <row r="12" spans="2:34" ht="21.75" customHeight="1">
      <c r="B12" s="74">
        <v>1</v>
      </c>
      <c r="C12" s="113">
        <v>2.322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5"/>
      <c r="AD12" s="75"/>
      <c r="AE12" s="72"/>
      <c r="AF12" s="72"/>
      <c r="AG12" s="76">
        <f aca="true" t="shared" si="0" ref="AG12:AG42">SUM(C12:AC12)</f>
        <v>2.322</v>
      </c>
      <c r="AH12" s="77">
        <v>34.6682</v>
      </c>
    </row>
    <row r="13" spans="2:34" ht="21.75" customHeight="1">
      <c r="B13" s="74">
        <v>2</v>
      </c>
      <c r="C13" s="113">
        <v>1.469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5"/>
      <c r="AD13" s="75"/>
      <c r="AE13" s="72"/>
      <c r="AF13" s="72"/>
      <c r="AG13" s="76">
        <f t="shared" si="0"/>
        <v>1.469</v>
      </c>
      <c r="AH13" s="77">
        <v>34.6682</v>
      </c>
    </row>
    <row r="14" spans="2:34" ht="21.75" customHeight="1">
      <c r="B14" s="74">
        <v>3</v>
      </c>
      <c r="C14" s="113">
        <v>2.122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5"/>
      <c r="AD14" s="75"/>
      <c r="AE14" s="72"/>
      <c r="AF14" s="72"/>
      <c r="AG14" s="76">
        <f t="shared" si="0"/>
        <v>2.122</v>
      </c>
      <c r="AH14" s="78">
        <v>34.4709</v>
      </c>
    </row>
    <row r="15" spans="2:34" ht="21.75" customHeight="1">
      <c r="B15" s="74">
        <v>4</v>
      </c>
      <c r="C15" s="113">
        <v>2.686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5"/>
      <c r="AD15" s="75"/>
      <c r="AE15" s="72"/>
      <c r="AF15" s="72"/>
      <c r="AG15" s="76">
        <f t="shared" si="0"/>
        <v>2.686</v>
      </c>
      <c r="AH15" s="79">
        <v>34.5356</v>
      </c>
    </row>
    <row r="16" spans="2:34" ht="21.75" customHeight="1">
      <c r="B16" s="74">
        <v>5</v>
      </c>
      <c r="C16" s="113">
        <v>2.521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5"/>
      <c r="AD16" s="75"/>
      <c r="AE16" s="72"/>
      <c r="AF16" s="72"/>
      <c r="AG16" s="76">
        <f t="shared" si="0"/>
        <v>2.521</v>
      </c>
      <c r="AH16" s="79">
        <v>34.5777</v>
      </c>
    </row>
    <row r="17" spans="2:34" ht="21.75" customHeight="1">
      <c r="B17" s="74">
        <v>6</v>
      </c>
      <c r="C17" s="113">
        <v>2.661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5"/>
      <c r="AD17" s="75"/>
      <c r="AE17" s="72"/>
      <c r="AF17" s="72"/>
      <c r="AG17" s="76">
        <f t="shared" si="0"/>
        <v>2.661</v>
      </c>
      <c r="AH17" s="79">
        <v>34.5061</v>
      </c>
    </row>
    <row r="18" spans="2:34" ht="21.75" customHeight="1">
      <c r="B18" s="74">
        <v>7</v>
      </c>
      <c r="C18" s="113">
        <v>2.847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5"/>
      <c r="AD18" s="75"/>
      <c r="AE18" s="72"/>
      <c r="AF18" s="72"/>
      <c r="AG18" s="76">
        <f t="shared" si="0"/>
        <v>2.847</v>
      </c>
      <c r="AH18" s="79">
        <v>34.5196</v>
      </c>
    </row>
    <row r="19" spans="2:34" ht="21.75" customHeight="1">
      <c r="B19" s="74">
        <v>8</v>
      </c>
      <c r="C19" s="113">
        <v>2.25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5"/>
      <c r="AD19" s="75"/>
      <c r="AE19" s="72"/>
      <c r="AF19" s="72"/>
      <c r="AG19" s="76">
        <f t="shared" si="0"/>
        <v>2.25</v>
      </c>
      <c r="AH19" s="79">
        <v>34.5196</v>
      </c>
    </row>
    <row r="20" spans="2:34" ht="21.75" customHeight="1">
      <c r="B20" s="74">
        <v>9</v>
      </c>
      <c r="C20" s="113">
        <v>1.38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5"/>
      <c r="AD20" s="75"/>
      <c r="AE20" s="72"/>
      <c r="AF20" s="72"/>
      <c r="AG20" s="76">
        <f t="shared" si="0"/>
        <v>1.38</v>
      </c>
      <c r="AH20" s="79">
        <v>34.5196</v>
      </c>
    </row>
    <row r="21" spans="2:34" ht="21.75" customHeight="1">
      <c r="B21" s="74">
        <v>10</v>
      </c>
      <c r="C21" s="113">
        <v>2.215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5"/>
      <c r="AD21" s="75"/>
      <c r="AE21" s="72"/>
      <c r="AF21" s="72"/>
      <c r="AG21" s="76">
        <f t="shared" si="0"/>
        <v>2.215</v>
      </c>
      <c r="AH21" s="79">
        <v>34.4926</v>
      </c>
    </row>
    <row r="22" spans="2:34" ht="21.75" customHeight="1">
      <c r="B22" s="74">
        <v>11</v>
      </c>
      <c r="C22" s="113">
        <v>2.919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5"/>
      <c r="AD22" s="75"/>
      <c r="AE22" s="72"/>
      <c r="AF22" s="72"/>
      <c r="AG22" s="76">
        <f t="shared" si="0"/>
        <v>2.919</v>
      </c>
      <c r="AH22" s="79">
        <v>34.49</v>
      </c>
    </row>
    <row r="23" spans="2:34" ht="21.75" customHeight="1">
      <c r="B23" s="74">
        <v>12</v>
      </c>
      <c r="C23" s="113">
        <v>2.718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5"/>
      <c r="AD23" s="75"/>
      <c r="AE23" s="72"/>
      <c r="AF23" s="72"/>
      <c r="AG23" s="76">
        <f t="shared" si="0"/>
        <v>2.718</v>
      </c>
      <c r="AH23" s="79">
        <v>34.5303</v>
      </c>
    </row>
    <row r="24" spans="2:34" ht="21.75" customHeight="1">
      <c r="B24" s="74">
        <v>13</v>
      </c>
      <c r="C24" s="113">
        <v>2.514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5"/>
      <c r="AD24" s="75"/>
      <c r="AE24" s="72"/>
      <c r="AF24" s="72"/>
      <c r="AG24" s="76">
        <f t="shared" si="0"/>
        <v>2.514</v>
      </c>
      <c r="AH24" s="79">
        <v>34.5123</v>
      </c>
    </row>
    <row r="25" spans="2:34" ht="21.75" customHeight="1">
      <c r="B25" s="74">
        <v>14</v>
      </c>
      <c r="C25" s="113">
        <v>2.392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5"/>
      <c r="AD25" s="75"/>
      <c r="AE25" s="72"/>
      <c r="AF25" s="72"/>
      <c r="AG25" s="76">
        <f t="shared" si="0"/>
        <v>2.392</v>
      </c>
      <c r="AH25" s="79">
        <v>34.5123</v>
      </c>
    </row>
    <row r="26" spans="2:34" ht="21.75" customHeight="1">
      <c r="B26" s="74">
        <v>15</v>
      </c>
      <c r="C26" s="113">
        <v>2.16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5"/>
      <c r="AD26" s="75"/>
      <c r="AE26" s="72"/>
      <c r="AF26" s="72"/>
      <c r="AG26" s="76">
        <f t="shared" si="0"/>
        <v>2.16</v>
      </c>
      <c r="AH26" s="79">
        <v>34.5123</v>
      </c>
    </row>
    <row r="27" spans="2:34" ht="21.75" customHeight="1">
      <c r="B27" s="74">
        <v>16</v>
      </c>
      <c r="C27" s="113">
        <v>2.036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5"/>
      <c r="AD27" s="75"/>
      <c r="AE27" s="72"/>
      <c r="AF27" s="72"/>
      <c r="AG27" s="76">
        <f t="shared" si="0"/>
        <v>2.036</v>
      </c>
      <c r="AH27" s="79">
        <v>34.5123</v>
      </c>
    </row>
    <row r="28" spans="2:34" ht="21.75" customHeight="1">
      <c r="B28" s="74">
        <v>17</v>
      </c>
      <c r="C28" s="113">
        <v>1.675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5"/>
      <c r="AD28" s="75"/>
      <c r="AE28" s="72"/>
      <c r="AF28" s="72"/>
      <c r="AG28" s="76">
        <f t="shared" si="0"/>
        <v>1.675</v>
      </c>
      <c r="AH28" s="79">
        <v>34.5204</v>
      </c>
    </row>
    <row r="29" spans="2:34" ht="21.75" customHeight="1">
      <c r="B29" s="74">
        <v>18</v>
      </c>
      <c r="C29" s="113">
        <v>2.872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5"/>
      <c r="AD29" s="75"/>
      <c r="AE29" s="72"/>
      <c r="AF29" s="72"/>
      <c r="AG29" s="76">
        <f t="shared" si="0"/>
        <v>2.872</v>
      </c>
      <c r="AH29" s="79">
        <v>34.4955</v>
      </c>
    </row>
    <row r="30" spans="2:34" ht="21.75" customHeight="1">
      <c r="B30" s="74">
        <v>19</v>
      </c>
      <c r="C30" s="113">
        <v>2.748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5"/>
      <c r="AD30" s="75"/>
      <c r="AE30" s="72"/>
      <c r="AF30" s="72"/>
      <c r="AG30" s="76">
        <f t="shared" si="0"/>
        <v>2.748</v>
      </c>
      <c r="AH30" s="79">
        <v>34.57</v>
      </c>
    </row>
    <row r="31" spans="2:34" ht="21.75" customHeight="1">
      <c r="B31" s="74">
        <v>20</v>
      </c>
      <c r="C31" s="113">
        <v>2.386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5"/>
      <c r="AD31" s="75"/>
      <c r="AE31" s="72"/>
      <c r="AF31" s="72"/>
      <c r="AG31" s="76">
        <f t="shared" si="0"/>
        <v>2.386</v>
      </c>
      <c r="AH31" s="79">
        <v>34.8012</v>
      </c>
    </row>
    <row r="32" spans="2:34" ht="21.75" customHeight="1">
      <c r="B32" s="74">
        <v>21</v>
      </c>
      <c r="C32" s="113">
        <v>2.994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5"/>
      <c r="AD32" s="75"/>
      <c r="AE32" s="72"/>
      <c r="AF32" s="72"/>
      <c r="AG32" s="76">
        <f t="shared" si="0"/>
        <v>2.994</v>
      </c>
      <c r="AH32" s="79">
        <v>34.4725</v>
      </c>
    </row>
    <row r="33" spans="2:34" ht="21.75" customHeight="1">
      <c r="B33" s="74">
        <v>22</v>
      </c>
      <c r="C33" s="113">
        <v>1.826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5"/>
      <c r="AD33" s="75"/>
      <c r="AE33" s="72"/>
      <c r="AF33" s="72"/>
      <c r="AG33" s="76">
        <f t="shared" si="0"/>
        <v>1.826</v>
      </c>
      <c r="AH33" s="79">
        <v>34.4725</v>
      </c>
    </row>
    <row r="34" spans="2:34" ht="21.75" customHeight="1">
      <c r="B34" s="74">
        <v>23</v>
      </c>
      <c r="C34" s="113">
        <v>2.038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5"/>
      <c r="AD34" s="75"/>
      <c r="AE34" s="72"/>
      <c r="AF34" s="72"/>
      <c r="AG34" s="76">
        <f t="shared" si="0"/>
        <v>2.038</v>
      </c>
      <c r="AH34" s="79">
        <v>34.4725</v>
      </c>
    </row>
    <row r="35" spans="2:34" ht="21.75" customHeight="1">
      <c r="B35" s="74">
        <v>24</v>
      </c>
      <c r="C35" s="113">
        <v>1.974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5"/>
      <c r="AD35" s="75"/>
      <c r="AE35" s="72"/>
      <c r="AF35" s="72"/>
      <c r="AG35" s="76">
        <f t="shared" si="0"/>
        <v>1.974</v>
      </c>
      <c r="AH35" s="79">
        <v>34.5194</v>
      </c>
    </row>
    <row r="36" spans="2:34" ht="21.75" customHeight="1">
      <c r="B36" s="74">
        <v>25</v>
      </c>
      <c r="C36" s="113">
        <v>2.657</v>
      </c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5"/>
      <c r="AD36" s="75"/>
      <c r="AE36" s="72"/>
      <c r="AF36" s="72"/>
      <c r="AG36" s="76">
        <f t="shared" si="0"/>
        <v>2.657</v>
      </c>
      <c r="AH36" s="79">
        <v>34.5611</v>
      </c>
    </row>
    <row r="37" spans="2:34" ht="21.75" customHeight="1">
      <c r="B37" s="74">
        <v>26</v>
      </c>
      <c r="C37" s="113">
        <v>2.172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5"/>
      <c r="AD37" s="75"/>
      <c r="AE37" s="72"/>
      <c r="AF37" s="72"/>
      <c r="AG37" s="76">
        <f t="shared" si="0"/>
        <v>2.172</v>
      </c>
      <c r="AH37" s="79">
        <v>34.4716</v>
      </c>
    </row>
    <row r="38" spans="2:34" ht="21.75" customHeight="1">
      <c r="B38" s="74">
        <v>27</v>
      </c>
      <c r="C38" s="113">
        <v>2.693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5"/>
      <c r="AD38" s="75"/>
      <c r="AE38" s="72"/>
      <c r="AF38" s="72"/>
      <c r="AG38" s="76">
        <f t="shared" si="0"/>
        <v>2.693</v>
      </c>
      <c r="AH38" s="79">
        <v>34.4971</v>
      </c>
    </row>
    <row r="39" spans="2:34" ht="21.75" customHeight="1">
      <c r="B39" s="74">
        <v>28</v>
      </c>
      <c r="C39" s="113">
        <v>3.2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5"/>
      <c r="AD39" s="75"/>
      <c r="AE39" s="72"/>
      <c r="AF39" s="72"/>
      <c r="AG39" s="76">
        <f t="shared" si="0"/>
        <v>3.2</v>
      </c>
      <c r="AH39" s="79">
        <v>34.488</v>
      </c>
    </row>
    <row r="40" spans="2:34" ht="21.75" customHeight="1">
      <c r="B40" s="74">
        <v>29</v>
      </c>
      <c r="C40" s="113">
        <v>2.062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5"/>
      <c r="AD40" s="75"/>
      <c r="AE40" s="72"/>
      <c r="AF40" s="72"/>
      <c r="AG40" s="76">
        <f t="shared" si="0"/>
        <v>2.062</v>
      </c>
      <c r="AH40" s="79">
        <v>34.488</v>
      </c>
    </row>
    <row r="41" spans="2:34" ht="21.75" customHeight="1">
      <c r="B41" s="74">
        <v>30</v>
      </c>
      <c r="C41" s="113">
        <v>1.322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5"/>
      <c r="AD41" s="75"/>
      <c r="AE41" s="72"/>
      <c r="AF41" s="72"/>
      <c r="AG41" s="76">
        <f t="shared" si="0"/>
        <v>1.322</v>
      </c>
      <c r="AH41" s="79">
        <v>34.488</v>
      </c>
    </row>
    <row r="42" spans="2:34" ht="21.75" customHeight="1">
      <c r="B42" s="74">
        <v>31</v>
      </c>
      <c r="C42" s="113">
        <v>2.129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5"/>
      <c r="AD42" s="75"/>
      <c r="AE42" s="72"/>
      <c r="AF42" s="72"/>
      <c r="AG42" s="76">
        <f t="shared" si="0"/>
        <v>2.129</v>
      </c>
      <c r="AH42" s="79">
        <v>34.4955</v>
      </c>
    </row>
    <row r="43" spans="2:37" ht="70.5" customHeight="1">
      <c r="B43" s="80" t="s">
        <v>94</v>
      </c>
      <c r="C43" s="116">
        <f>SUM(C12:C42)</f>
        <v>71.96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8"/>
      <c r="AD43" s="81"/>
      <c r="AE43" s="82"/>
      <c r="AF43" s="82"/>
      <c r="AG43" s="81">
        <f>SUM(AG12:AG42)</f>
        <v>71.96</v>
      </c>
      <c r="AH43" s="82">
        <f>SUMPRODUCT(AH12:AH42,AG12:AG42)/SUM(AG12:AG42)</f>
        <v>34.52703639660923</v>
      </c>
      <c r="AK43" s="60"/>
    </row>
    <row r="45" spans="3:25" ht="16.5">
      <c r="C45" s="83" t="s">
        <v>86</v>
      </c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 t="s">
        <v>87</v>
      </c>
      <c r="Q45" s="84"/>
      <c r="R45" s="84"/>
      <c r="S45" s="84"/>
      <c r="T45" s="85"/>
      <c r="U45" s="86"/>
      <c r="V45" s="86"/>
      <c r="W45" s="119">
        <v>42674</v>
      </c>
      <c r="X45" s="120"/>
      <c r="Y45" s="87"/>
    </row>
    <row r="46" spans="3:25" ht="17.25" customHeight="1">
      <c r="C46" s="88"/>
      <c r="D46" s="88" t="s">
        <v>27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8"/>
      <c r="P46" s="90" t="s">
        <v>29</v>
      </c>
      <c r="Q46" s="90"/>
      <c r="R46" s="89"/>
      <c r="S46" s="89"/>
      <c r="T46" s="88"/>
      <c r="U46" s="91" t="s">
        <v>0</v>
      </c>
      <c r="V46" s="89"/>
      <c r="W46" s="88"/>
      <c r="X46" s="91" t="s">
        <v>16</v>
      </c>
      <c r="Y46" s="89"/>
    </row>
    <row r="47" spans="3:25" ht="17.25" customHeight="1">
      <c r="C47" s="88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8"/>
      <c r="P47" s="90"/>
      <c r="Q47" s="90"/>
      <c r="R47" s="89"/>
      <c r="S47" s="89"/>
      <c r="T47" s="88"/>
      <c r="U47" s="91"/>
      <c r="V47" s="89"/>
      <c r="W47" s="88"/>
      <c r="X47" s="91"/>
      <c r="Y47" s="89"/>
    </row>
    <row r="48" spans="3:25" ht="17.25" customHeight="1">
      <c r="C48" s="88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8"/>
      <c r="P48" s="90"/>
      <c r="Q48" s="90"/>
      <c r="R48" s="89"/>
      <c r="S48" s="89"/>
      <c r="T48" s="88"/>
      <c r="U48" s="91"/>
      <c r="V48" s="89"/>
      <c r="W48" s="88"/>
      <c r="X48" s="91"/>
      <c r="Y48" s="89"/>
    </row>
    <row r="49" spans="3:25" ht="16.5">
      <c r="C49" s="83" t="s">
        <v>88</v>
      </c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 t="s">
        <v>1</v>
      </c>
      <c r="P49" s="84" t="s">
        <v>44</v>
      </c>
      <c r="Q49" s="84"/>
      <c r="R49" s="84"/>
      <c r="S49" s="84"/>
      <c r="T49" s="84"/>
      <c r="U49" s="86"/>
      <c r="V49" s="86"/>
      <c r="W49" s="119">
        <v>42674</v>
      </c>
      <c r="X49" s="120"/>
      <c r="Y49" s="84"/>
    </row>
    <row r="50" spans="3:25" ht="16.5">
      <c r="C50" s="88"/>
      <c r="D50" s="88" t="s">
        <v>28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8"/>
      <c r="P50" s="91" t="s">
        <v>29</v>
      </c>
      <c r="Q50" s="91"/>
      <c r="R50" s="89"/>
      <c r="S50" s="89"/>
      <c r="T50" s="88"/>
      <c r="U50" s="91" t="s">
        <v>0</v>
      </c>
      <c r="V50" s="89"/>
      <c r="W50" s="88"/>
      <c r="X50" s="89" t="s">
        <v>16</v>
      </c>
      <c r="Y50" s="89"/>
    </row>
    <row r="51" spans="3:25" ht="16.5"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</row>
  </sheetData>
  <sheetProtection/>
  <mergeCells count="42">
    <mergeCell ref="B5:AC5"/>
    <mergeCell ref="B6:AC6"/>
    <mergeCell ref="B7:AC7"/>
    <mergeCell ref="B10:B11"/>
    <mergeCell ref="C10:AC10"/>
    <mergeCell ref="AG10:AG11"/>
    <mergeCell ref="AH10:AH11"/>
    <mergeCell ref="C11:AC11"/>
    <mergeCell ref="C12:AC12"/>
    <mergeCell ref="C13:AC13"/>
    <mergeCell ref="C14:AC14"/>
    <mergeCell ref="C15:AC15"/>
    <mergeCell ref="C16:AC16"/>
    <mergeCell ref="C17:AC17"/>
    <mergeCell ref="C18:AC18"/>
    <mergeCell ref="C19:AC19"/>
    <mergeCell ref="C20:AC20"/>
    <mergeCell ref="C21:AC21"/>
    <mergeCell ref="C22:AC22"/>
    <mergeCell ref="C23:AC23"/>
    <mergeCell ref="C24:AC24"/>
    <mergeCell ref="C25:AC25"/>
    <mergeCell ref="C26:AC26"/>
    <mergeCell ref="C27:AC27"/>
    <mergeCell ref="C28:AC28"/>
    <mergeCell ref="C29:AC29"/>
    <mergeCell ref="C30:AC30"/>
    <mergeCell ref="C31:AC31"/>
    <mergeCell ref="C32:AC32"/>
    <mergeCell ref="C33:AC33"/>
    <mergeCell ref="C34:AC34"/>
    <mergeCell ref="C35:AC35"/>
    <mergeCell ref="C36:AC36"/>
    <mergeCell ref="C37:AC37"/>
    <mergeCell ref="C38:AC38"/>
    <mergeCell ref="C39:AC39"/>
    <mergeCell ref="C40:AC40"/>
    <mergeCell ref="C41:AC41"/>
    <mergeCell ref="C42:AC42"/>
    <mergeCell ref="C43:AC43"/>
    <mergeCell ref="W45:X45"/>
    <mergeCell ref="W49:X49"/>
  </mergeCells>
  <printOptions/>
  <pageMargins left="0.17" right="0.17" top="0.23" bottom="0.18" header="0.17" footer="0.17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1"/>
  <sheetViews>
    <sheetView zoomScalePageLayoutView="0" workbookViewId="0" topLeftCell="A1">
      <selection activeCell="B19" sqref="B19"/>
    </sheetView>
  </sheetViews>
  <sheetFormatPr defaultColWidth="9.00390625" defaultRowHeight="12.75"/>
  <sheetData>
    <row r="2" spans="1:3" ht="12.75">
      <c r="A2" s="24"/>
      <c r="B2" s="24"/>
      <c r="C2" s="24"/>
    </row>
    <row r="3" spans="1:3" ht="12.75">
      <c r="A3" s="24"/>
      <c r="B3" s="24"/>
      <c r="C3" s="24"/>
    </row>
    <row r="4" spans="1:3" ht="15">
      <c r="A4" s="25"/>
      <c r="B4" s="24"/>
      <c r="C4" s="24"/>
    </row>
    <row r="5" spans="1:3" ht="15">
      <c r="A5" s="25"/>
      <c r="B5" s="24"/>
      <c r="C5" s="24"/>
    </row>
    <row r="6" spans="1:3" ht="15">
      <c r="A6" s="25"/>
      <c r="B6" s="24"/>
      <c r="C6" s="24"/>
    </row>
    <row r="7" spans="1:3" ht="15">
      <c r="A7" s="25"/>
      <c r="B7" s="24"/>
      <c r="C7" s="24"/>
    </row>
    <row r="8" spans="1:3" ht="15">
      <c r="A8" s="25"/>
      <c r="B8" s="24"/>
      <c r="C8" s="24"/>
    </row>
    <row r="9" spans="1:3" ht="15">
      <c r="A9" s="25"/>
      <c r="B9" s="24"/>
      <c r="C9" s="24"/>
    </row>
    <row r="10" spans="1:3" ht="15">
      <c r="A10" s="25"/>
      <c r="B10" s="24"/>
      <c r="C10" s="24"/>
    </row>
    <row r="11" spans="1:3" ht="15">
      <c r="A11" s="26"/>
      <c r="B11" s="24"/>
      <c r="C11" s="24"/>
    </row>
    <row r="12" spans="1:3" ht="15">
      <c r="A12" s="26"/>
      <c r="B12" s="24"/>
      <c r="C12" s="24"/>
    </row>
    <row r="13" spans="1:3" ht="15">
      <c r="A13" s="25"/>
      <c r="B13" s="24"/>
      <c r="C13" s="24"/>
    </row>
    <row r="14" spans="1:3" ht="15">
      <c r="A14" s="25"/>
      <c r="B14" s="24"/>
      <c r="C14" s="24"/>
    </row>
    <row r="15" spans="1:3" ht="15">
      <c r="A15" s="25"/>
      <c r="B15" s="24"/>
      <c r="C15" s="24"/>
    </row>
    <row r="16" spans="1:3" ht="15">
      <c r="A16" s="25"/>
      <c r="B16" s="24"/>
      <c r="C16" s="24"/>
    </row>
    <row r="17" spans="1:3" ht="15">
      <c r="A17" s="25"/>
      <c r="B17" s="24"/>
      <c r="C17" s="24"/>
    </row>
    <row r="18" spans="1:3" ht="15">
      <c r="A18" s="27"/>
      <c r="B18" s="24"/>
      <c r="C18" s="24"/>
    </row>
    <row r="19" spans="1:3" ht="15">
      <c r="A19" s="27"/>
      <c r="B19" s="24"/>
      <c r="C19" s="24"/>
    </row>
    <row r="20" spans="1:3" ht="15">
      <c r="A20" s="25"/>
      <c r="B20" s="24"/>
      <c r="C20" s="24"/>
    </row>
    <row r="21" spans="1:3" ht="15">
      <c r="A21" s="25"/>
      <c r="B21" s="24"/>
      <c r="C21" s="24"/>
    </row>
    <row r="22" spans="1:3" ht="15">
      <c r="A22" s="25"/>
      <c r="B22" s="24"/>
      <c r="C22" s="24"/>
    </row>
    <row r="23" spans="1:3" ht="15">
      <c r="A23" s="25"/>
      <c r="B23" s="24"/>
      <c r="C23" s="24"/>
    </row>
    <row r="24" spans="1:3" ht="15">
      <c r="A24" s="25"/>
      <c r="B24" s="24"/>
      <c r="C24" s="24"/>
    </row>
    <row r="25" spans="1:3" ht="15">
      <c r="A25" s="25"/>
      <c r="B25" s="24"/>
      <c r="C25" s="24"/>
    </row>
    <row r="26" spans="1:3" ht="15">
      <c r="A26" s="25"/>
      <c r="B26" s="24"/>
      <c r="C26" s="24"/>
    </row>
    <row r="27" spans="1:3" ht="15">
      <c r="A27" s="25"/>
      <c r="B27" s="24"/>
      <c r="C27" s="24"/>
    </row>
    <row r="28" spans="1:3" ht="15">
      <c r="A28" s="28"/>
      <c r="B28" s="24"/>
      <c r="C28" s="24"/>
    </row>
    <row r="29" spans="1:3" ht="15">
      <c r="A29" s="28"/>
      <c r="B29" s="24"/>
      <c r="C29" s="24"/>
    </row>
    <row r="30" spans="1:3" ht="15">
      <c r="A30" s="25"/>
      <c r="B30" s="24"/>
      <c r="C30" s="24"/>
    </row>
    <row r="31" spans="1:3" ht="12.75">
      <c r="A31" s="24"/>
      <c r="B31" s="24"/>
      <c r="C31" s="2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80" zoomScaleNormal="80" zoomScalePageLayoutView="0" workbookViewId="0" topLeftCell="A4">
      <selection activeCell="W50" sqref="W50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10" max="11" width="9.125" style="0" hidden="1" customWidth="1"/>
    <col min="17" max="18" width="9.125" style="0" hidden="1" customWidth="1"/>
    <col min="27" max="28" width="9.125" style="0" hidden="1" customWidth="1"/>
    <col min="30" max="32" width="9.125" style="0" hidden="1" customWidth="1"/>
    <col min="33" max="33" width="11.00390625" style="0" customWidth="1"/>
  </cols>
  <sheetData>
    <row r="1" ht="12.75">
      <c r="B1" s="59" t="s">
        <v>30</v>
      </c>
    </row>
    <row r="2" ht="12.75">
      <c r="B2" s="59" t="s">
        <v>31</v>
      </c>
    </row>
    <row r="3" ht="12.75">
      <c r="B3" s="58" t="s">
        <v>78</v>
      </c>
    </row>
    <row r="5" spans="2:29" ht="12.75">
      <c r="B5" s="106" t="s">
        <v>77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</row>
    <row r="6" spans="2:29" ht="14.25">
      <c r="B6" s="111" t="s">
        <v>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</row>
    <row r="7" spans="2:29" ht="14.25">
      <c r="B7" s="111" t="s">
        <v>40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</row>
    <row r="8" spans="2:29" ht="14.25">
      <c r="B8" s="111" t="s">
        <v>41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</row>
    <row r="9" spans="2:29" ht="15">
      <c r="B9" s="99" t="s">
        <v>85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2" spans="2:34" ht="26.25" customHeight="1">
      <c r="B12" s="134" t="s">
        <v>26</v>
      </c>
      <c r="C12" s="133" t="s">
        <v>76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48"/>
      <c r="AE12" s="48"/>
      <c r="AF12" s="48"/>
      <c r="AG12" s="131" t="s">
        <v>75</v>
      </c>
      <c r="AH12" s="132" t="s">
        <v>74</v>
      </c>
    </row>
    <row r="13" spans="2:34" ht="122.25" customHeight="1">
      <c r="B13" s="134"/>
      <c r="C13" s="55" t="s">
        <v>73</v>
      </c>
      <c r="D13" s="55" t="s">
        <v>72</v>
      </c>
      <c r="E13" s="55" t="s">
        <v>71</v>
      </c>
      <c r="F13" s="55" t="s">
        <v>70</v>
      </c>
      <c r="G13" s="55" t="s">
        <v>69</v>
      </c>
      <c r="H13" s="55" t="s">
        <v>68</v>
      </c>
      <c r="I13" s="55" t="s">
        <v>67</v>
      </c>
      <c r="J13" s="57" t="s">
        <v>66</v>
      </c>
      <c r="K13" s="57" t="s">
        <v>65</v>
      </c>
      <c r="L13" s="55" t="s">
        <v>64</v>
      </c>
      <c r="M13" s="55" t="s">
        <v>63</v>
      </c>
      <c r="N13" s="55" t="s">
        <v>62</v>
      </c>
      <c r="O13" s="55" t="s">
        <v>61</v>
      </c>
      <c r="P13" s="55" t="s">
        <v>60</v>
      </c>
      <c r="Q13" s="56" t="s">
        <v>51</v>
      </c>
      <c r="R13" s="56" t="s">
        <v>50</v>
      </c>
      <c r="S13" s="55" t="s">
        <v>59</v>
      </c>
      <c r="T13" s="55" t="s">
        <v>58</v>
      </c>
      <c r="U13" s="55" t="s">
        <v>57</v>
      </c>
      <c r="V13" s="55" t="s">
        <v>56</v>
      </c>
      <c r="W13" s="55" t="s">
        <v>55</v>
      </c>
      <c r="X13" s="55" t="s">
        <v>54</v>
      </c>
      <c r="Y13" s="55" t="s">
        <v>53</v>
      </c>
      <c r="Z13" s="55" t="s">
        <v>52</v>
      </c>
      <c r="AA13" s="56" t="s">
        <v>51</v>
      </c>
      <c r="AB13" s="56" t="s">
        <v>50</v>
      </c>
      <c r="AC13" s="55" t="s">
        <v>49</v>
      </c>
      <c r="AD13" s="55" t="s">
        <v>48</v>
      </c>
      <c r="AE13" s="55" t="s">
        <v>47</v>
      </c>
      <c r="AF13" s="55" t="s">
        <v>46</v>
      </c>
      <c r="AG13" s="131"/>
      <c r="AH13" s="132"/>
    </row>
    <row r="14" spans="2:34" ht="14.25">
      <c r="B14" s="53">
        <v>1</v>
      </c>
      <c r="C14" s="50"/>
      <c r="D14" s="50"/>
      <c r="E14" s="50"/>
      <c r="F14" s="50"/>
      <c r="G14" s="50"/>
      <c r="H14" s="52"/>
      <c r="I14" s="50"/>
      <c r="J14" s="50"/>
      <c r="K14" s="50"/>
      <c r="L14" s="52"/>
      <c r="M14" s="50"/>
      <c r="N14" s="50"/>
      <c r="O14" s="50"/>
      <c r="P14" s="50"/>
      <c r="Q14" s="50"/>
      <c r="R14" s="52"/>
      <c r="S14" s="52"/>
      <c r="T14" s="52"/>
      <c r="U14" s="52"/>
      <c r="V14" s="50"/>
      <c r="W14" s="52"/>
      <c r="X14" s="50"/>
      <c r="Y14" s="52"/>
      <c r="Z14" s="50"/>
      <c r="AA14" s="52"/>
      <c r="AB14" s="50"/>
      <c r="AC14" s="52"/>
      <c r="AD14" s="49"/>
      <c r="AE14" s="48"/>
      <c r="AF14" s="48"/>
      <c r="AG14" s="47">
        <f aca="true" t="shared" si="0" ref="AG14:AG44">SUM(C14:AC14)</f>
        <v>0</v>
      </c>
      <c r="AH14" s="67">
        <v>34.6682</v>
      </c>
    </row>
    <row r="15" spans="2:34" ht="14.25">
      <c r="B15" s="53">
        <v>2</v>
      </c>
      <c r="C15" s="52"/>
      <c r="D15" s="52"/>
      <c r="E15" s="52"/>
      <c r="F15" s="52"/>
      <c r="G15" s="52"/>
      <c r="H15" s="52"/>
      <c r="I15" s="50"/>
      <c r="J15" s="50"/>
      <c r="K15" s="50"/>
      <c r="L15" s="52"/>
      <c r="M15" s="50"/>
      <c r="N15" s="50"/>
      <c r="O15" s="52"/>
      <c r="P15" s="50"/>
      <c r="Q15" s="50"/>
      <c r="R15" s="52"/>
      <c r="S15" s="52"/>
      <c r="T15" s="52"/>
      <c r="U15" s="50"/>
      <c r="V15" s="50"/>
      <c r="W15" s="52"/>
      <c r="X15" s="52"/>
      <c r="Y15" s="52"/>
      <c r="Z15" s="51"/>
      <c r="AA15" s="50"/>
      <c r="AB15" s="51"/>
      <c r="AC15" s="50"/>
      <c r="AD15" s="49"/>
      <c r="AE15" s="48"/>
      <c r="AF15" s="48"/>
      <c r="AG15" s="47">
        <f t="shared" si="0"/>
        <v>0</v>
      </c>
      <c r="AH15" s="67">
        <v>34.6682</v>
      </c>
    </row>
    <row r="16" spans="2:34" ht="14.25">
      <c r="B16" s="53">
        <v>3</v>
      </c>
      <c r="C16" s="52"/>
      <c r="D16" s="52"/>
      <c r="E16" s="52"/>
      <c r="F16" s="52"/>
      <c r="G16" s="52"/>
      <c r="H16" s="52"/>
      <c r="I16" s="50"/>
      <c r="J16" s="50"/>
      <c r="K16" s="50"/>
      <c r="L16" s="52"/>
      <c r="M16" s="50"/>
      <c r="N16" s="50"/>
      <c r="O16" s="52"/>
      <c r="P16" s="50"/>
      <c r="Q16" s="50"/>
      <c r="R16" s="52"/>
      <c r="S16" s="52"/>
      <c r="T16" s="52"/>
      <c r="U16" s="50"/>
      <c r="V16" s="50"/>
      <c r="W16" s="52"/>
      <c r="X16" s="52"/>
      <c r="Y16" s="52"/>
      <c r="Z16" s="51"/>
      <c r="AA16" s="50"/>
      <c r="AB16" s="51"/>
      <c r="AC16" s="50"/>
      <c r="AD16" s="49"/>
      <c r="AE16" s="48"/>
      <c r="AF16" s="48"/>
      <c r="AG16" s="47">
        <f t="shared" si="0"/>
        <v>0</v>
      </c>
      <c r="AH16" s="68">
        <v>34.4709</v>
      </c>
    </row>
    <row r="17" spans="2:34" ht="14.25">
      <c r="B17" s="53">
        <v>4</v>
      </c>
      <c r="C17" s="52"/>
      <c r="D17" s="52"/>
      <c r="E17" s="52"/>
      <c r="F17" s="52"/>
      <c r="G17" s="52"/>
      <c r="H17" s="52"/>
      <c r="I17" s="50"/>
      <c r="J17" s="50"/>
      <c r="K17" s="50"/>
      <c r="L17" s="52"/>
      <c r="M17" s="50"/>
      <c r="N17" s="50"/>
      <c r="O17" s="52"/>
      <c r="P17" s="50"/>
      <c r="Q17" s="50"/>
      <c r="R17" s="52"/>
      <c r="S17" s="52"/>
      <c r="T17" s="52"/>
      <c r="U17" s="50"/>
      <c r="V17" s="50"/>
      <c r="W17" s="52"/>
      <c r="X17" s="52"/>
      <c r="Y17" s="52"/>
      <c r="Z17" s="51"/>
      <c r="AA17" s="50"/>
      <c r="AB17" s="51"/>
      <c r="AC17" s="50"/>
      <c r="AD17" s="49"/>
      <c r="AE17" s="48"/>
      <c r="AF17" s="48"/>
      <c r="AG17" s="47">
        <f t="shared" si="0"/>
        <v>0</v>
      </c>
      <c r="AH17" s="69">
        <v>34.5356</v>
      </c>
    </row>
    <row r="18" spans="2:34" ht="14.25">
      <c r="B18" s="53">
        <v>5</v>
      </c>
      <c r="C18" s="52"/>
      <c r="D18" s="52"/>
      <c r="E18" s="52"/>
      <c r="F18" s="52"/>
      <c r="G18" s="52"/>
      <c r="H18" s="52"/>
      <c r="I18" s="50"/>
      <c r="J18" s="50"/>
      <c r="K18" s="50"/>
      <c r="L18" s="52"/>
      <c r="M18" s="50"/>
      <c r="N18" s="50"/>
      <c r="O18" s="52"/>
      <c r="P18" s="50"/>
      <c r="Q18" s="50"/>
      <c r="R18" s="52"/>
      <c r="S18" s="52"/>
      <c r="T18" s="52"/>
      <c r="U18" s="50"/>
      <c r="V18" s="50"/>
      <c r="W18" s="52"/>
      <c r="X18" s="52"/>
      <c r="Y18" s="52"/>
      <c r="Z18" s="51"/>
      <c r="AA18" s="50"/>
      <c r="AB18" s="51"/>
      <c r="AC18" s="50"/>
      <c r="AD18" s="49"/>
      <c r="AE18" s="48"/>
      <c r="AF18" s="48"/>
      <c r="AG18" s="47">
        <f t="shared" si="0"/>
        <v>0</v>
      </c>
      <c r="AH18" s="69">
        <v>34.5777</v>
      </c>
    </row>
    <row r="19" spans="2:34" ht="14.25">
      <c r="B19" s="53">
        <v>6</v>
      </c>
      <c r="C19" s="52"/>
      <c r="D19" s="52"/>
      <c r="E19" s="52"/>
      <c r="F19" s="52"/>
      <c r="G19" s="52"/>
      <c r="H19" s="52"/>
      <c r="I19" s="50"/>
      <c r="J19" s="50"/>
      <c r="K19" s="50"/>
      <c r="L19" s="52"/>
      <c r="M19" s="50"/>
      <c r="N19" s="50"/>
      <c r="O19" s="52"/>
      <c r="P19" s="50"/>
      <c r="Q19" s="50"/>
      <c r="R19" s="52"/>
      <c r="S19" s="52"/>
      <c r="T19" s="52"/>
      <c r="U19" s="50"/>
      <c r="V19" s="50"/>
      <c r="W19" s="52"/>
      <c r="X19" s="52"/>
      <c r="Y19" s="52"/>
      <c r="Z19" s="51"/>
      <c r="AA19" s="50"/>
      <c r="AB19" s="51"/>
      <c r="AC19" s="50"/>
      <c r="AD19" s="49"/>
      <c r="AE19" s="48"/>
      <c r="AF19" s="48"/>
      <c r="AG19" s="47">
        <f t="shared" si="0"/>
        <v>0</v>
      </c>
      <c r="AH19" s="69">
        <v>34.5061</v>
      </c>
    </row>
    <row r="20" spans="2:34" ht="14.25">
      <c r="B20" s="53">
        <v>7</v>
      </c>
      <c r="C20" s="52"/>
      <c r="D20" s="52"/>
      <c r="E20" s="52"/>
      <c r="F20" s="52"/>
      <c r="G20" s="52"/>
      <c r="H20" s="52"/>
      <c r="I20" s="50"/>
      <c r="J20" s="50"/>
      <c r="K20" s="50"/>
      <c r="L20" s="52"/>
      <c r="M20" s="50"/>
      <c r="N20" s="50"/>
      <c r="O20" s="52"/>
      <c r="P20" s="50"/>
      <c r="Q20" s="50"/>
      <c r="R20" s="52"/>
      <c r="S20" s="52"/>
      <c r="T20" s="52"/>
      <c r="U20" s="50"/>
      <c r="V20" s="50"/>
      <c r="W20" s="52"/>
      <c r="X20" s="52"/>
      <c r="Y20" s="52"/>
      <c r="Z20" s="51"/>
      <c r="AA20" s="50"/>
      <c r="AB20" s="51"/>
      <c r="AC20" s="50"/>
      <c r="AD20" s="49"/>
      <c r="AE20" s="48"/>
      <c r="AF20" s="48"/>
      <c r="AG20" s="47">
        <f t="shared" si="0"/>
        <v>0</v>
      </c>
      <c r="AH20" s="69">
        <v>34.5196</v>
      </c>
    </row>
    <row r="21" spans="2:34" ht="14.25">
      <c r="B21" s="53">
        <v>8</v>
      </c>
      <c r="C21" s="52"/>
      <c r="D21" s="52"/>
      <c r="E21" s="52"/>
      <c r="F21" s="52"/>
      <c r="G21" s="52"/>
      <c r="H21" s="52"/>
      <c r="I21" s="50"/>
      <c r="J21" s="50"/>
      <c r="K21" s="50"/>
      <c r="L21" s="52"/>
      <c r="M21" s="50"/>
      <c r="N21" s="50"/>
      <c r="O21" s="52"/>
      <c r="P21" s="50"/>
      <c r="Q21" s="50"/>
      <c r="R21" s="52"/>
      <c r="S21" s="52"/>
      <c r="T21" s="52"/>
      <c r="U21" s="50"/>
      <c r="V21" s="50"/>
      <c r="W21" s="52"/>
      <c r="X21" s="52"/>
      <c r="Y21" s="52"/>
      <c r="Z21" s="51"/>
      <c r="AA21" s="50"/>
      <c r="AB21" s="51"/>
      <c r="AC21" s="50"/>
      <c r="AD21" s="49"/>
      <c r="AE21" s="48"/>
      <c r="AF21" s="48"/>
      <c r="AG21" s="47">
        <f t="shared" si="0"/>
        <v>0</v>
      </c>
      <c r="AH21" s="69">
        <v>34.5196</v>
      </c>
    </row>
    <row r="22" spans="2:34" ht="14.25">
      <c r="B22" s="53">
        <v>9</v>
      </c>
      <c r="C22" s="52"/>
      <c r="D22" s="52"/>
      <c r="E22" s="52"/>
      <c r="F22" s="52"/>
      <c r="G22" s="52"/>
      <c r="H22" s="52"/>
      <c r="I22" s="50"/>
      <c r="J22" s="50"/>
      <c r="K22" s="50"/>
      <c r="L22" s="52"/>
      <c r="M22" s="50"/>
      <c r="N22" s="50"/>
      <c r="O22" s="52"/>
      <c r="P22" s="50"/>
      <c r="Q22" s="50"/>
      <c r="R22" s="52"/>
      <c r="S22" s="52"/>
      <c r="T22" s="52"/>
      <c r="U22" s="50"/>
      <c r="V22" s="50"/>
      <c r="W22" s="52"/>
      <c r="X22" s="52"/>
      <c r="Y22" s="52"/>
      <c r="Z22" s="51"/>
      <c r="AA22" s="50"/>
      <c r="AB22" s="51"/>
      <c r="AC22" s="50"/>
      <c r="AD22" s="49"/>
      <c r="AE22" s="48"/>
      <c r="AF22" s="48"/>
      <c r="AG22" s="47">
        <f t="shared" si="0"/>
        <v>0</v>
      </c>
      <c r="AH22" s="69">
        <v>34.5196</v>
      </c>
    </row>
    <row r="23" spans="2:34" ht="14.25">
      <c r="B23" s="53">
        <v>10</v>
      </c>
      <c r="C23" s="52"/>
      <c r="D23" s="52"/>
      <c r="E23" s="52"/>
      <c r="F23" s="52"/>
      <c r="G23" s="52"/>
      <c r="H23" s="52"/>
      <c r="I23" s="50"/>
      <c r="J23" s="50"/>
      <c r="K23" s="50"/>
      <c r="L23" s="52"/>
      <c r="M23" s="50"/>
      <c r="N23" s="50"/>
      <c r="O23" s="52"/>
      <c r="P23" s="50"/>
      <c r="Q23" s="50"/>
      <c r="R23" s="52"/>
      <c r="S23" s="52"/>
      <c r="T23" s="52"/>
      <c r="U23" s="50"/>
      <c r="V23" s="50"/>
      <c r="W23" s="52"/>
      <c r="X23" s="52"/>
      <c r="Y23" s="52"/>
      <c r="Z23" s="51"/>
      <c r="AA23" s="50"/>
      <c r="AB23" s="51"/>
      <c r="AC23" s="50"/>
      <c r="AD23" s="49"/>
      <c r="AE23" s="48"/>
      <c r="AF23" s="48"/>
      <c r="AG23" s="47">
        <f t="shared" si="0"/>
        <v>0</v>
      </c>
      <c r="AH23" s="69">
        <v>34.4926</v>
      </c>
    </row>
    <row r="24" spans="2:34" ht="14.25">
      <c r="B24" s="53">
        <v>11</v>
      </c>
      <c r="C24" s="52"/>
      <c r="D24" s="52"/>
      <c r="E24" s="52"/>
      <c r="F24" s="52"/>
      <c r="G24" s="52"/>
      <c r="H24" s="52"/>
      <c r="I24" s="50"/>
      <c r="J24" s="50"/>
      <c r="K24" s="50"/>
      <c r="L24" s="52"/>
      <c r="M24" s="50"/>
      <c r="N24" s="50"/>
      <c r="O24" s="52"/>
      <c r="P24" s="50"/>
      <c r="Q24" s="50"/>
      <c r="R24" s="52"/>
      <c r="S24" s="52"/>
      <c r="T24" s="52"/>
      <c r="U24" s="50"/>
      <c r="V24" s="50"/>
      <c r="W24" s="52"/>
      <c r="X24" s="52"/>
      <c r="Y24" s="52"/>
      <c r="Z24" s="51"/>
      <c r="AA24" s="50"/>
      <c r="AB24" s="51"/>
      <c r="AC24" s="50"/>
      <c r="AD24" s="49"/>
      <c r="AE24" s="48"/>
      <c r="AF24" s="48"/>
      <c r="AG24" s="47">
        <f t="shared" si="0"/>
        <v>0</v>
      </c>
      <c r="AH24" s="69">
        <v>34.49</v>
      </c>
    </row>
    <row r="25" spans="2:34" ht="14.25">
      <c r="B25" s="53">
        <v>12</v>
      </c>
      <c r="C25" s="52"/>
      <c r="D25" s="52"/>
      <c r="E25" s="52"/>
      <c r="F25" s="52"/>
      <c r="G25" s="52"/>
      <c r="H25" s="52"/>
      <c r="I25" s="50"/>
      <c r="J25" s="50"/>
      <c r="K25" s="50"/>
      <c r="L25" s="52"/>
      <c r="M25" s="50"/>
      <c r="N25" s="50"/>
      <c r="O25" s="52"/>
      <c r="P25" s="50"/>
      <c r="Q25" s="50"/>
      <c r="R25" s="52"/>
      <c r="S25" s="52"/>
      <c r="T25" s="52"/>
      <c r="U25" s="50"/>
      <c r="V25" s="50"/>
      <c r="W25" s="52"/>
      <c r="X25" s="52"/>
      <c r="Y25" s="52"/>
      <c r="Z25" s="51"/>
      <c r="AA25" s="50"/>
      <c r="AB25" s="51"/>
      <c r="AC25" s="50"/>
      <c r="AD25" s="49"/>
      <c r="AE25" s="48"/>
      <c r="AF25" s="48"/>
      <c r="AG25" s="47">
        <f t="shared" si="0"/>
        <v>0</v>
      </c>
      <c r="AH25" s="69">
        <v>34.5303</v>
      </c>
    </row>
    <row r="26" spans="2:34" ht="14.25">
      <c r="B26" s="53">
        <v>13</v>
      </c>
      <c r="C26" s="52"/>
      <c r="D26" s="52"/>
      <c r="E26" s="52"/>
      <c r="F26" s="52"/>
      <c r="G26" s="52"/>
      <c r="H26" s="52"/>
      <c r="I26" s="50"/>
      <c r="J26" s="50"/>
      <c r="K26" s="50"/>
      <c r="L26" s="52"/>
      <c r="M26" s="50"/>
      <c r="N26" s="50"/>
      <c r="O26" s="52"/>
      <c r="P26" s="50"/>
      <c r="Q26" s="50"/>
      <c r="R26" s="52"/>
      <c r="S26" s="52"/>
      <c r="T26" s="52"/>
      <c r="U26" s="50"/>
      <c r="V26" s="50"/>
      <c r="W26" s="52"/>
      <c r="X26" s="52"/>
      <c r="Y26" s="52"/>
      <c r="Z26" s="51"/>
      <c r="AA26" s="50"/>
      <c r="AB26" s="51"/>
      <c r="AC26" s="50"/>
      <c r="AD26" s="49"/>
      <c r="AE26" s="48"/>
      <c r="AF26" s="48"/>
      <c r="AG26" s="47">
        <f t="shared" si="0"/>
        <v>0</v>
      </c>
      <c r="AH26" s="69">
        <v>34.5123</v>
      </c>
    </row>
    <row r="27" spans="2:34" ht="14.25">
      <c r="B27" s="53">
        <v>14</v>
      </c>
      <c r="C27" s="52"/>
      <c r="D27" s="52"/>
      <c r="E27" s="52"/>
      <c r="F27" s="52"/>
      <c r="G27" s="52"/>
      <c r="H27" s="52"/>
      <c r="I27" s="50"/>
      <c r="J27" s="50"/>
      <c r="K27" s="50"/>
      <c r="L27" s="52"/>
      <c r="M27" s="50"/>
      <c r="N27" s="50"/>
      <c r="O27" s="52"/>
      <c r="P27" s="50"/>
      <c r="Q27" s="50"/>
      <c r="R27" s="52"/>
      <c r="S27" s="52"/>
      <c r="T27" s="52"/>
      <c r="U27" s="50"/>
      <c r="V27" s="50"/>
      <c r="W27" s="52"/>
      <c r="X27" s="52"/>
      <c r="Y27" s="52"/>
      <c r="Z27" s="51"/>
      <c r="AA27" s="50"/>
      <c r="AB27" s="51"/>
      <c r="AC27" s="50"/>
      <c r="AD27" s="49"/>
      <c r="AE27" s="48"/>
      <c r="AF27" s="48"/>
      <c r="AG27" s="47">
        <f t="shared" si="0"/>
        <v>0</v>
      </c>
      <c r="AH27" s="69">
        <v>34.5123</v>
      </c>
    </row>
    <row r="28" spans="2:34" ht="14.25">
      <c r="B28" s="53">
        <v>15</v>
      </c>
      <c r="C28" s="52"/>
      <c r="D28" s="52"/>
      <c r="E28" s="52"/>
      <c r="F28" s="52"/>
      <c r="G28" s="52"/>
      <c r="H28" s="52"/>
      <c r="I28" s="50"/>
      <c r="J28" s="50"/>
      <c r="K28" s="50"/>
      <c r="L28" s="52"/>
      <c r="M28" s="50"/>
      <c r="N28" s="50"/>
      <c r="O28" s="52"/>
      <c r="P28" s="50"/>
      <c r="Q28" s="50"/>
      <c r="R28" s="52"/>
      <c r="S28" s="52"/>
      <c r="T28" s="52"/>
      <c r="U28" s="50"/>
      <c r="V28" s="50"/>
      <c r="W28" s="52"/>
      <c r="X28" s="52"/>
      <c r="Y28" s="52"/>
      <c r="Z28" s="54"/>
      <c r="AA28" s="50"/>
      <c r="AB28" s="54"/>
      <c r="AC28" s="50"/>
      <c r="AD28" s="49"/>
      <c r="AE28" s="48"/>
      <c r="AF28" s="48"/>
      <c r="AG28" s="47">
        <f t="shared" si="0"/>
        <v>0</v>
      </c>
      <c r="AH28" s="69">
        <v>34.5123</v>
      </c>
    </row>
    <row r="29" spans="2:34" ht="14.25">
      <c r="B29" s="53">
        <v>16</v>
      </c>
      <c r="C29" s="52"/>
      <c r="D29" s="52"/>
      <c r="E29" s="52"/>
      <c r="F29" s="52"/>
      <c r="G29" s="52"/>
      <c r="H29" s="52"/>
      <c r="I29" s="50"/>
      <c r="J29" s="50"/>
      <c r="K29" s="50"/>
      <c r="L29" s="52"/>
      <c r="M29" s="50"/>
      <c r="N29" s="50"/>
      <c r="O29" s="52"/>
      <c r="P29" s="50"/>
      <c r="Q29" s="50"/>
      <c r="R29" s="52"/>
      <c r="S29" s="52"/>
      <c r="T29" s="52"/>
      <c r="U29" s="50"/>
      <c r="V29" s="50"/>
      <c r="W29" s="52"/>
      <c r="X29" s="52"/>
      <c r="Y29" s="52"/>
      <c r="Z29" s="51"/>
      <c r="AA29" s="50"/>
      <c r="AB29" s="51"/>
      <c r="AC29" s="50"/>
      <c r="AD29" s="49"/>
      <c r="AE29" s="48"/>
      <c r="AF29" s="48"/>
      <c r="AG29" s="47">
        <f t="shared" si="0"/>
        <v>0</v>
      </c>
      <c r="AH29" s="69">
        <v>34.5123</v>
      </c>
    </row>
    <row r="30" spans="2:34" ht="14.25">
      <c r="B30" s="53">
        <v>17</v>
      </c>
      <c r="C30" s="52"/>
      <c r="D30" s="52"/>
      <c r="E30" s="52"/>
      <c r="F30" s="52"/>
      <c r="G30" s="52"/>
      <c r="H30" s="52"/>
      <c r="I30" s="50"/>
      <c r="J30" s="50"/>
      <c r="K30" s="50"/>
      <c r="L30" s="52"/>
      <c r="M30" s="50"/>
      <c r="N30" s="50"/>
      <c r="O30" s="52"/>
      <c r="P30" s="50"/>
      <c r="Q30" s="50"/>
      <c r="R30" s="52"/>
      <c r="S30" s="52"/>
      <c r="T30" s="52"/>
      <c r="U30" s="50"/>
      <c r="V30" s="50"/>
      <c r="W30" s="52"/>
      <c r="X30" s="52"/>
      <c r="Y30" s="52"/>
      <c r="Z30" s="51"/>
      <c r="AA30" s="50"/>
      <c r="AB30" s="51"/>
      <c r="AC30" s="50"/>
      <c r="AD30" s="49"/>
      <c r="AE30" s="48"/>
      <c r="AF30" s="48"/>
      <c r="AG30" s="47">
        <f t="shared" si="0"/>
        <v>0</v>
      </c>
      <c r="AH30" s="69">
        <v>34.5204</v>
      </c>
    </row>
    <row r="31" spans="2:34" ht="14.25">
      <c r="B31" s="53">
        <v>18</v>
      </c>
      <c r="C31" s="52"/>
      <c r="D31" s="52"/>
      <c r="E31" s="52"/>
      <c r="F31" s="52"/>
      <c r="G31" s="52"/>
      <c r="H31" s="52"/>
      <c r="I31" s="50"/>
      <c r="J31" s="50"/>
      <c r="K31" s="50"/>
      <c r="L31" s="52"/>
      <c r="M31" s="50"/>
      <c r="N31" s="50"/>
      <c r="O31" s="52"/>
      <c r="P31" s="50"/>
      <c r="Q31" s="50"/>
      <c r="R31" s="52"/>
      <c r="S31" s="52"/>
      <c r="T31" s="52"/>
      <c r="U31" s="50"/>
      <c r="V31" s="50"/>
      <c r="W31" s="52"/>
      <c r="X31" s="52"/>
      <c r="Y31" s="52"/>
      <c r="Z31" s="51"/>
      <c r="AA31" s="50"/>
      <c r="AB31" s="51"/>
      <c r="AC31" s="50"/>
      <c r="AD31" s="49"/>
      <c r="AE31" s="48"/>
      <c r="AF31" s="48"/>
      <c r="AG31" s="47">
        <f t="shared" si="0"/>
        <v>0</v>
      </c>
      <c r="AH31" s="69">
        <v>34.4955</v>
      </c>
    </row>
    <row r="32" spans="2:34" ht="14.25">
      <c r="B32" s="53">
        <v>19</v>
      </c>
      <c r="C32" s="52"/>
      <c r="D32" s="52"/>
      <c r="E32" s="52"/>
      <c r="F32" s="52"/>
      <c r="G32" s="52"/>
      <c r="H32" s="52"/>
      <c r="I32" s="50"/>
      <c r="J32" s="50"/>
      <c r="K32" s="50"/>
      <c r="L32" s="52"/>
      <c r="M32" s="50"/>
      <c r="N32" s="50"/>
      <c r="O32" s="52"/>
      <c r="P32" s="50"/>
      <c r="Q32" s="50"/>
      <c r="R32" s="52"/>
      <c r="S32" s="52"/>
      <c r="T32" s="52"/>
      <c r="U32" s="50"/>
      <c r="V32" s="50"/>
      <c r="W32" s="52"/>
      <c r="X32" s="52"/>
      <c r="Y32" s="52"/>
      <c r="Z32" s="51"/>
      <c r="AA32" s="50"/>
      <c r="AB32" s="51"/>
      <c r="AC32" s="50"/>
      <c r="AD32" s="49"/>
      <c r="AE32" s="48"/>
      <c r="AF32" s="48"/>
      <c r="AG32" s="47">
        <f t="shared" si="0"/>
        <v>0</v>
      </c>
      <c r="AH32" s="69">
        <v>34.57</v>
      </c>
    </row>
    <row r="33" spans="2:34" ht="14.25">
      <c r="B33" s="53">
        <v>20</v>
      </c>
      <c r="C33" s="52"/>
      <c r="D33" s="52"/>
      <c r="E33" s="52"/>
      <c r="F33" s="52"/>
      <c r="G33" s="52"/>
      <c r="H33" s="52"/>
      <c r="I33" s="50"/>
      <c r="J33" s="50"/>
      <c r="K33" s="50"/>
      <c r="L33" s="52"/>
      <c r="M33" s="50"/>
      <c r="N33" s="50"/>
      <c r="O33" s="52"/>
      <c r="P33" s="50"/>
      <c r="Q33" s="50"/>
      <c r="R33" s="52"/>
      <c r="S33" s="52"/>
      <c r="T33" s="52"/>
      <c r="U33" s="50"/>
      <c r="V33" s="50"/>
      <c r="W33" s="52"/>
      <c r="X33" s="52"/>
      <c r="Y33" s="52"/>
      <c r="Z33" s="51"/>
      <c r="AA33" s="50"/>
      <c r="AB33" s="51"/>
      <c r="AC33" s="50"/>
      <c r="AD33" s="49"/>
      <c r="AE33" s="48"/>
      <c r="AF33" s="48"/>
      <c r="AG33" s="47">
        <f t="shared" si="0"/>
        <v>0</v>
      </c>
      <c r="AH33" s="69">
        <v>34.8012</v>
      </c>
    </row>
    <row r="34" spans="2:34" ht="14.25">
      <c r="B34" s="53">
        <v>21</v>
      </c>
      <c r="C34" s="52"/>
      <c r="D34" s="52"/>
      <c r="E34" s="52"/>
      <c r="F34" s="52"/>
      <c r="G34" s="52"/>
      <c r="H34" s="52"/>
      <c r="I34" s="50"/>
      <c r="J34" s="50"/>
      <c r="K34" s="50"/>
      <c r="L34" s="52"/>
      <c r="M34" s="50"/>
      <c r="N34" s="50"/>
      <c r="O34" s="52"/>
      <c r="P34" s="50"/>
      <c r="Q34" s="50"/>
      <c r="R34" s="52"/>
      <c r="S34" s="52"/>
      <c r="T34" s="52"/>
      <c r="U34" s="50"/>
      <c r="V34" s="50"/>
      <c r="W34" s="52"/>
      <c r="X34" s="52"/>
      <c r="Y34" s="52"/>
      <c r="Z34" s="51"/>
      <c r="AA34" s="50"/>
      <c r="AB34" s="51"/>
      <c r="AC34" s="50"/>
      <c r="AD34" s="49"/>
      <c r="AE34" s="48"/>
      <c r="AF34" s="48"/>
      <c r="AG34" s="47">
        <f t="shared" si="0"/>
        <v>0</v>
      </c>
      <c r="AH34" s="69">
        <v>34.4725</v>
      </c>
    </row>
    <row r="35" spans="2:34" ht="14.25">
      <c r="B35" s="53">
        <v>22</v>
      </c>
      <c r="C35" s="52"/>
      <c r="D35" s="52"/>
      <c r="E35" s="52"/>
      <c r="F35" s="52"/>
      <c r="G35" s="52"/>
      <c r="H35" s="52"/>
      <c r="I35" s="50"/>
      <c r="J35" s="50"/>
      <c r="K35" s="50"/>
      <c r="L35" s="52"/>
      <c r="M35" s="50"/>
      <c r="N35" s="50"/>
      <c r="O35" s="52"/>
      <c r="P35" s="50"/>
      <c r="Q35" s="50"/>
      <c r="R35" s="52"/>
      <c r="S35" s="52"/>
      <c r="T35" s="52"/>
      <c r="U35" s="50"/>
      <c r="V35" s="50"/>
      <c r="W35" s="52"/>
      <c r="X35" s="52"/>
      <c r="Y35" s="52"/>
      <c r="Z35" s="51"/>
      <c r="AA35" s="50"/>
      <c r="AB35" s="51"/>
      <c r="AC35" s="50"/>
      <c r="AD35" s="49"/>
      <c r="AE35" s="48"/>
      <c r="AF35" s="48"/>
      <c r="AG35" s="47">
        <f t="shared" si="0"/>
        <v>0</v>
      </c>
      <c r="AH35" s="69">
        <v>34.4725</v>
      </c>
    </row>
    <row r="36" spans="2:34" ht="14.25">
      <c r="B36" s="53">
        <v>23</v>
      </c>
      <c r="C36" s="52"/>
      <c r="D36" s="52"/>
      <c r="E36" s="52"/>
      <c r="F36" s="52"/>
      <c r="G36" s="52"/>
      <c r="H36" s="52"/>
      <c r="I36" s="50"/>
      <c r="J36" s="50"/>
      <c r="K36" s="50"/>
      <c r="L36" s="52"/>
      <c r="M36" s="50"/>
      <c r="N36" s="50"/>
      <c r="O36" s="52"/>
      <c r="P36" s="50"/>
      <c r="Q36" s="50"/>
      <c r="R36" s="52"/>
      <c r="S36" s="52"/>
      <c r="T36" s="52"/>
      <c r="U36" s="50"/>
      <c r="V36" s="50"/>
      <c r="W36" s="52"/>
      <c r="X36" s="52"/>
      <c r="Y36" s="52"/>
      <c r="Z36" s="51"/>
      <c r="AA36" s="50"/>
      <c r="AB36" s="51"/>
      <c r="AC36" s="50"/>
      <c r="AD36" s="49"/>
      <c r="AE36" s="48"/>
      <c r="AF36" s="48"/>
      <c r="AG36" s="47">
        <f t="shared" si="0"/>
        <v>0</v>
      </c>
      <c r="AH36" s="69">
        <v>34.4725</v>
      </c>
    </row>
    <row r="37" spans="2:34" ht="14.25">
      <c r="B37" s="53">
        <v>24</v>
      </c>
      <c r="C37" s="52"/>
      <c r="D37" s="52"/>
      <c r="E37" s="52"/>
      <c r="F37" s="52"/>
      <c r="G37" s="52"/>
      <c r="H37" s="52"/>
      <c r="I37" s="50"/>
      <c r="J37" s="50"/>
      <c r="K37" s="50"/>
      <c r="L37" s="52"/>
      <c r="M37" s="50"/>
      <c r="N37" s="50"/>
      <c r="O37" s="52"/>
      <c r="P37" s="50"/>
      <c r="Q37" s="50"/>
      <c r="R37" s="52"/>
      <c r="S37" s="52"/>
      <c r="T37" s="52"/>
      <c r="U37" s="50"/>
      <c r="V37" s="50"/>
      <c r="W37" s="52"/>
      <c r="X37" s="52"/>
      <c r="Y37" s="52"/>
      <c r="Z37" s="51"/>
      <c r="AA37" s="50"/>
      <c r="AB37" s="51"/>
      <c r="AC37" s="50"/>
      <c r="AD37" s="49"/>
      <c r="AE37" s="48"/>
      <c r="AF37" s="48"/>
      <c r="AG37" s="47">
        <f t="shared" si="0"/>
        <v>0</v>
      </c>
      <c r="AH37" s="69">
        <v>34.5194</v>
      </c>
    </row>
    <row r="38" spans="2:34" ht="14.25">
      <c r="B38" s="53">
        <v>25</v>
      </c>
      <c r="C38" s="52"/>
      <c r="D38" s="52"/>
      <c r="E38" s="52"/>
      <c r="F38" s="52"/>
      <c r="G38" s="52"/>
      <c r="H38" s="52"/>
      <c r="I38" s="50"/>
      <c r="J38" s="50"/>
      <c r="K38" s="50"/>
      <c r="L38" s="52"/>
      <c r="M38" s="50"/>
      <c r="N38" s="50"/>
      <c r="O38" s="52"/>
      <c r="P38" s="50"/>
      <c r="Q38" s="50"/>
      <c r="R38" s="52"/>
      <c r="S38" s="52"/>
      <c r="T38" s="52"/>
      <c r="U38" s="50"/>
      <c r="V38" s="50"/>
      <c r="W38" s="52"/>
      <c r="X38" s="52"/>
      <c r="Y38" s="52"/>
      <c r="Z38" s="51"/>
      <c r="AA38" s="50"/>
      <c r="AB38" s="51"/>
      <c r="AC38" s="50"/>
      <c r="AD38" s="49"/>
      <c r="AE38" s="48"/>
      <c r="AF38" s="48"/>
      <c r="AG38" s="47">
        <f t="shared" si="0"/>
        <v>0</v>
      </c>
      <c r="AH38" s="69">
        <v>34.5611</v>
      </c>
    </row>
    <row r="39" spans="2:34" ht="14.25">
      <c r="B39" s="53">
        <v>26</v>
      </c>
      <c r="C39" s="52"/>
      <c r="D39" s="52"/>
      <c r="E39" s="52"/>
      <c r="F39" s="52"/>
      <c r="G39" s="52"/>
      <c r="H39" s="52"/>
      <c r="I39" s="50"/>
      <c r="J39" s="50"/>
      <c r="K39" s="50"/>
      <c r="L39" s="52"/>
      <c r="M39" s="50"/>
      <c r="N39" s="50"/>
      <c r="O39" s="52"/>
      <c r="P39" s="50"/>
      <c r="Q39" s="50"/>
      <c r="R39" s="52"/>
      <c r="S39" s="52"/>
      <c r="T39" s="52"/>
      <c r="U39" s="50"/>
      <c r="V39" s="50"/>
      <c r="W39" s="52"/>
      <c r="X39" s="52"/>
      <c r="Y39" s="52"/>
      <c r="Z39" s="51"/>
      <c r="AA39" s="50"/>
      <c r="AB39" s="51"/>
      <c r="AC39" s="50"/>
      <c r="AD39" s="49"/>
      <c r="AE39" s="48"/>
      <c r="AF39" s="48"/>
      <c r="AG39" s="47">
        <f t="shared" si="0"/>
        <v>0</v>
      </c>
      <c r="AH39" s="69">
        <v>34.4716</v>
      </c>
    </row>
    <row r="40" spans="2:34" ht="14.25">
      <c r="B40" s="53">
        <v>27</v>
      </c>
      <c r="C40" s="52"/>
      <c r="D40" s="52"/>
      <c r="E40" s="52"/>
      <c r="F40" s="52"/>
      <c r="G40" s="52"/>
      <c r="H40" s="52"/>
      <c r="I40" s="50"/>
      <c r="J40" s="50"/>
      <c r="K40" s="50"/>
      <c r="L40" s="52"/>
      <c r="M40" s="50"/>
      <c r="N40" s="50"/>
      <c r="O40" s="52"/>
      <c r="P40" s="50"/>
      <c r="Q40" s="50"/>
      <c r="R40" s="52"/>
      <c r="S40" s="52"/>
      <c r="T40" s="52"/>
      <c r="U40" s="50"/>
      <c r="V40" s="50"/>
      <c r="W40" s="52"/>
      <c r="X40" s="52"/>
      <c r="Y40" s="52"/>
      <c r="Z40" s="51"/>
      <c r="AA40" s="50"/>
      <c r="AB40" s="51"/>
      <c r="AC40" s="50"/>
      <c r="AD40" s="49"/>
      <c r="AE40" s="48"/>
      <c r="AF40" s="48"/>
      <c r="AG40" s="47">
        <f t="shared" si="0"/>
        <v>0</v>
      </c>
      <c r="AH40" s="69">
        <v>34.4971</v>
      </c>
    </row>
    <row r="41" spans="2:34" ht="14.25">
      <c r="B41" s="53">
        <v>28</v>
      </c>
      <c r="C41" s="52"/>
      <c r="D41" s="52"/>
      <c r="E41" s="52"/>
      <c r="F41" s="52"/>
      <c r="G41" s="52"/>
      <c r="H41" s="52"/>
      <c r="I41" s="50"/>
      <c r="J41" s="50"/>
      <c r="K41" s="50"/>
      <c r="L41" s="52"/>
      <c r="M41" s="50"/>
      <c r="N41" s="50"/>
      <c r="O41" s="52"/>
      <c r="P41" s="50"/>
      <c r="Q41" s="50"/>
      <c r="R41" s="52"/>
      <c r="S41" s="52"/>
      <c r="T41" s="52"/>
      <c r="U41" s="50"/>
      <c r="V41" s="50"/>
      <c r="W41" s="52"/>
      <c r="X41" s="52"/>
      <c r="Y41" s="52"/>
      <c r="Z41" s="51"/>
      <c r="AA41" s="50"/>
      <c r="AB41" s="51"/>
      <c r="AC41" s="50"/>
      <c r="AD41" s="49"/>
      <c r="AE41" s="48"/>
      <c r="AF41" s="48"/>
      <c r="AG41" s="47">
        <f t="shared" si="0"/>
        <v>0</v>
      </c>
      <c r="AH41" s="69">
        <v>34.488</v>
      </c>
    </row>
    <row r="42" spans="2:34" ht="14.25">
      <c r="B42" s="53">
        <v>29</v>
      </c>
      <c r="C42" s="52"/>
      <c r="D42" s="52"/>
      <c r="E42" s="52"/>
      <c r="F42" s="52"/>
      <c r="G42" s="52"/>
      <c r="H42" s="52"/>
      <c r="I42" s="50"/>
      <c r="J42" s="50"/>
      <c r="K42" s="50"/>
      <c r="L42" s="52"/>
      <c r="M42" s="50"/>
      <c r="N42" s="50"/>
      <c r="O42" s="52"/>
      <c r="P42" s="50"/>
      <c r="Q42" s="50"/>
      <c r="R42" s="52"/>
      <c r="S42" s="52"/>
      <c r="T42" s="52"/>
      <c r="U42" s="50"/>
      <c r="V42" s="50"/>
      <c r="W42" s="52"/>
      <c r="X42" s="52"/>
      <c r="Y42" s="52"/>
      <c r="Z42" s="51"/>
      <c r="AA42" s="50"/>
      <c r="AB42" s="51"/>
      <c r="AC42" s="50"/>
      <c r="AD42" s="49"/>
      <c r="AE42" s="48"/>
      <c r="AF42" s="48"/>
      <c r="AG42" s="47">
        <f t="shared" si="0"/>
        <v>0</v>
      </c>
      <c r="AH42" s="69">
        <v>34.488</v>
      </c>
    </row>
    <row r="43" spans="2:34" ht="14.25">
      <c r="B43" s="53">
        <v>30</v>
      </c>
      <c r="C43" s="52"/>
      <c r="D43" s="52"/>
      <c r="E43" s="52"/>
      <c r="F43" s="52"/>
      <c r="G43" s="52"/>
      <c r="H43" s="52"/>
      <c r="I43" s="50"/>
      <c r="J43" s="50"/>
      <c r="K43" s="50"/>
      <c r="L43" s="52"/>
      <c r="M43" s="50"/>
      <c r="N43" s="50"/>
      <c r="O43" s="52"/>
      <c r="P43" s="50"/>
      <c r="Q43" s="50"/>
      <c r="R43" s="52"/>
      <c r="S43" s="52"/>
      <c r="T43" s="52"/>
      <c r="U43" s="50"/>
      <c r="V43" s="50"/>
      <c r="W43" s="52"/>
      <c r="X43" s="52"/>
      <c r="Y43" s="52"/>
      <c r="Z43" s="51"/>
      <c r="AA43" s="50"/>
      <c r="AB43" s="51"/>
      <c r="AC43" s="50"/>
      <c r="AD43" s="49"/>
      <c r="AE43" s="48"/>
      <c r="AF43" s="48"/>
      <c r="AG43" s="47">
        <f t="shared" si="0"/>
        <v>0</v>
      </c>
      <c r="AH43" s="69">
        <v>34.488</v>
      </c>
    </row>
    <row r="44" spans="2:34" ht="14.25">
      <c r="B44" s="53">
        <v>31</v>
      </c>
      <c r="C44" s="52"/>
      <c r="D44" s="52"/>
      <c r="E44" s="52"/>
      <c r="F44" s="52"/>
      <c r="G44" s="52"/>
      <c r="H44" s="52"/>
      <c r="I44" s="50"/>
      <c r="J44" s="50"/>
      <c r="K44" s="50"/>
      <c r="L44" s="52"/>
      <c r="M44" s="50"/>
      <c r="N44" s="50"/>
      <c r="O44" s="52"/>
      <c r="P44" s="50"/>
      <c r="Q44" s="50"/>
      <c r="R44" s="52"/>
      <c r="S44" s="52"/>
      <c r="T44" s="52"/>
      <c r="U44" s="50"/>
      <c r="V44" s="50"/>
      <c r="W44" s="52"/>
      <c r="X44" s="52"/>
      <c r="Y44" s="52"/>
      <c r="Z44" s="51"/>
      <c r="AA44" s="50"/>
      <c r="AB44" s="51"/>
      <c r="AC44" s="50"/>
      <c r="AD44" s="49"/>
      <c r="AE44" s="48"/>
      <c r="AF44" s="48"/>
      <c r="AG44" s="47">
        <f t="shared" si="0"/>
        <v>0</v>
      </c>
      <c r="AH44" s="69">
        <v>34.4955</v>
      </c>
    </row>
    <row r="45" spans="2:37" ht="37.5">
      <c r="B45" s="19" t="s">
        <v>45</v>
      </c>
      <c r="C45" s="46">
        <f aca="true" t="shared" si="1" ref="C45:AC45">SUM(C14:C44)</f>
        <v>0</v>
      </c>
      <c r="D45" s="46">
        <f t="shared" si="1"/>
        <v>0</v>
      </c>
      <c r="E45" s="46">
        <f t="shared" si="1"/>
        <v>0</v>
      </c>
      <c r="F45" s="46">
        <f t="shared" si="1"/>
        <v>0</v>
      </c>
      <c r="G45" s="46">
        <f t="shared" si="1"/>
        <v>0</v>
      </c>
      <c r="H45" s="46">
        <f t="shared" si="1"/>
        <v>0</v>
      </c>
      <c r="I45" s="46">
        <f t="shared" si="1"/>
        <v>0</v>
      </c>
      <c r="J45" s="46">
        <f t="shared" si="1"/>
        <v>0</v>
      </c>
      <c r="K45" s="46">
        <f t="shared" si="1"/>
        <v>0</v>
      </c>
      <c r="L45" s="46">
        <f t="shared" si="1"/>
        <v>0</v>
      </c>
      <c r="M45" s="46">
        <f t="shared" si="1"/>
        <v>0</v>
      </c>
      <c r="N45" s="46">
        <f t="shared" si="1"/>
        <v>0</v>
      </c>
      <c r="O45" s="46">
        <f t="shared" si="1"/>
        <v>0</v>
      </c>
      <c r="P45" s="46">
        <f t="shared" si="1"/>
        <v>0</v>
      </c>
      <c r="Q45" s="46">
        <f t="shared" si="1"/>
        <v>0</v>
      </c>
      <c r="R45" s="46">
        <f t="shared" si="1"/>
        <v>0</v>
      </c>
      <c r="S45" s="46">
        <f t="shared" si="1"/>
        <v>0</v>
      </c>
      <c r="T45" s="46">
        <f t="shared" si="1"/>
        <v>0</v>
      </c>
      <c r="U45" s="46">
        <f t="shared" si="1"/>
        <v>0</v>
      </c>
      <c r="V45" s="46">
        <f t="shared" si="1"/>
        <v>0</v>
      </c>
      <c r="W45" s="46">
        <f t="shared" si="1"/>
        <v>0</v>
      </c>
      <c r="X45" s="46">
        <f t="shared" si="1"/>
        <v>0</v>
      </c>
      <c r="Y45" s="46">
        <f t="shared" si="1"/>
        <v>0</v>
      </c>
      <c r="Z45" s="46">
        <f t="shared" si="1"/>
        <v>0</v>
      </c>
      <c r="AA45" s="46">
        <f t="shared" si="1"/>
        <v>0</v>
      </c>
      <c r="AB45" s="46">
        <f t="shared" si="1"/>
        <v>0</v>
      </c>
      <c r="AC45" s="46">
        <f t="shared" si="1"/>
        <v>0</v>
      </c>
      <c r="AD45" s="46"/>
      <c r="AE45" s="45"/>
      <c r="AF45" s="45"/>
      <c r="AG45" s="46">
        <f>SUM(AG14:AG44)</f>
        <v>0</v>
      </c>
      <c r="AH45" s="45" t="e">
        <f>SUMPRODUCT(AH14:AH44,AG14:AG44)/SUM(AG14:AG44)</f>
        <v>#DIV/0!</v>
      </c>
      <c r="AK45" s="60"/>
    </row>
    <row r="47" spans="3:25" ht="15">
      <c r="C47" s="9" t="s">
        <v>86</v>
      </c>
      <c r="D47" s="9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 t="s">
        <v>87</v>
      </c>
      <c r="Q47" s="41"/>
      <c r="R47" s="41"/>
      <c r="S47" s="41"/>
      <c r="T47" s="44"/>
      <c r="U47" s="11"/>
      <c r="V47" s="11"/>
      <c r="W47" s="101">
        <v>42674</v>
      </c>
      <c r="X47" s="102"/>
      <c r="Y47" s="43"/>
    </row>
    <row r="48" spans="3:24" ht="12.75">
      <c r="C48" s="1"/>
      <c r="D48" s="1" t="s">
        <v>27</v>
      </c>
      <c r="O48" s="2"/>
      <c r="P48" s="42" t="s">
        <v>29</v>
      </c>
      <c r="Q48" s="42"/>
      <c r="T48" s="2"/>
      <c r="U48" s="40" t="s">
        <v>0</v>
      </c>
      <c r="W48" s="2"/>
      <c r="X48" s="40" t="s">
        <v>16</v>
      </c>
    </row>
    <row r="49" spans="3:25" ht="15">
      <c r="C49" s="9" t="s">
        <v>88</v>
      </c>
      <c r="D49" s="9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 t="s">
        <v>1</v>
      </c>
      <c r="P49" s="41" t="s">
        <v>44</v>
      </c>
      <c r="Q49" s="41"/>
      <c r="R49" s="41"/>
      <c r="S49" s="41"/>
      <c r="T49" s="41"/>
      <c r="U49" s="11"/>
      <c r="V49" s="11"/>
      <c r="W49" s="101">
        <v>42674</v>
      </c>
      <c r="X49" s="102"/>
      <c r="Y49" s="41"/>
    </row>
    <row r="50" spans="3:24" ht="12.75">
      <c r="C50" s="1"/>
      <c r="D50" s="1" t="s">
        <v>28</v>
      </c>
      <c r="O50" s="2"/>
      <c r="P50" s="40" t="s">
        <v>29</v>
      </c>
      <c r="Q50" s="40"/>
      <c r="T50" s="2"/>
      <c r="U50" s="40" t="s">
        <v>0</v>
      </c>
      <c r="W50" s="2"/>
      <c r="X50" t="s">
        <v>16</v>
      </c>
    </row>
  </sheetData>
  <sheetProtection/>
  <mergeCells count="11">
    <mergeCell ref="W47:X47"/>
    <mergeCell ref="W49:X49"/>
    <mergeCell ref="B9:AC9"/>
    <mergeCell ref="C12:AC12"/>
    <mergeCell ref="B12:B13"/>
    <mergeCell ref="B5:AC5"/>
    <mergeCell ref="B6:AC6"/>
    <mergeCell ref="B7:AC7"/>
    <mergeCell ref="B8:AC8"/>
    <mergeCell ref="AG12:AG13"/>
    <mergeCell ref="AH12:AH13"/>
  </mergeCells>
  <printOptions/>
  <pageMargins left="0.17" right="0.17" top="0.23" bottom="0.18" header="0.17" footer="0.17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Камышанова Елена Сергеевна</cp:lastModifiedBy>
  <cp:lastPrinted>2016-09-02T06:41:37Z</cp:lastPrinted>
  <dcterms:created xsi:type="dcterms:W3CDTF">2010-01-29T08:37:16Z</dcterms:created>
  <dcterms:modified xsi:type="dcterms:W3CDTF">2016-11-04T09:14:01Z</dcterms:modified>
  <cp:category/>
  <cp:version/>
  <cp:contentType/>
  <cp:contentStatus/>
</cp:coreProperties>
</file>