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<sst xmlns="http://schemas.openxmlformats.org/spreadsheetml/2006/main" count="84" uniqueCount="62">
  <si>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</si>
  <si>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</si>
  <si>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</si>
  <si>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</si>
  <si>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</si>
  <si>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</si>
  <si>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</si>
  <si>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</si>
  <si>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</si>
  <si>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</si>
  <si>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</si>
  <si>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</si>
  <si>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</si>
  <si>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</si>
  <si>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</si>
  <si>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</si>
  <si>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</si>
  <si>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</si>
  <si>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</si>
  <si>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</si>
  <si>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</si>
  <si>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</si>
  <si>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</si>
  <si>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</si>
  <si>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</si>
  <si>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</si>
  <si>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</si>
  <si>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</si>
  <si>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</si>
  <si>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</si>
  <si>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</si>
  <si>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</si>
  <si>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</si>
  <si>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</si>
  <si>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</si>
  <si>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</si>
  <si>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</si>
  <si>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</si>
  <si>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</si>
  <si>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</si>
  <si>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</si>
  <si>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</si>
  <si>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</si>
  <si>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</si>
  <si>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</si>
  <si>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</si>
  <si>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</si>
  <si>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</si>
  <si>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</si>
  <si>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</si>
  <si>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</si>
  <si>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</si>
  <si>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</si>
  <si>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</si>
  <si>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№1 м.Чугуїв</t>
  </si>
  <si>
    <t>з газопроводу  ШХ    за період з 01.10.2016 по 31.10.2016</t>
  </si>
  <si>
    <t>Моторя О.А.</t>
  </si>
  <si>
    <t>В. о. начальника  Харківського ЛВУМГ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</si>
  <si>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</si>
  <si>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м.Чугуїв                   ТЕЦ</t>
  </si>
  <si>
    <t>ГРС-1 м.Чугуїв              с.Есхар</t>
  </si>
  <si>
    <t>ГРС-1 м.Чугуїв                теплиці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</si>
</sst>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left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D8" sqref="AD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1.8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37"/>
      <c r="AA6" s="38"/>
    </row>
    <row r="7" spans="2:27" ht="18" customHeight="1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35"/>
      <c r="AA7" s="35"/>
    </row>
    <row r="8" spans="2:27" ht="18" customHeight="1">
      <c r="B8" s="90" t="s">
        <v>54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35"/>
      <c r="AA8" s="35"/>
    </row>
    <row r="9" spans="2:27" ht="18" customHeight="1">
      <c r="B9" s="92" t="s">
        <v>55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35"/>
      <c r="AA9" s="35"/>
    </row>
    <row r="10" spans="2:27" ht="18" customHeight="1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7" t="s">
        <v>26</v>
      </c>
      <c r="C12" s="86" t="s">
        <v>17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6</v>
      </c>
      <c r="P12" s="87"/>
      <c r="Q12" s="87"/>
      <c r="R12" s="87"/>
      <c r="S12" s="87"/>
      <c r="T12" s="87"/>
      <c r="U12" s="81" t="s">
        <v>22</v>
      </c>
      <c r="V12" s="77" t="s">
        <v>23</v>
      </c>
      <c r="W12" s="77" t="s">
        <v>34</v>
      </c>
      <c r="X12" s="77" t="s">
        <v>25</v>
      </c>
      <c r="Y12" s="77" t="s">
        <v>24</v>
      </c>
      <c r="Z12" s="3"/>
      <c r="AB12" s="6"/>
      <c r="AC12"/>
    </row>
    <row r="13" spans="2:29" ht="48.75" customHeight="1">
      <c r="B13" s="78"/>
      <c r="C13" s="76" t="s">
        <v>2</v>
      </c>
      <c r="D13" s="80" t="s">
        <v>3</v>
      </c>
      <c r="E13" s="80" t="s">
        <v>4</v>
      </c>
      <c r="F13" s="80" t="s">
        <v>5</v>
      </c>
      <c r="G13" s="80" t="s">
        <v>8</v>
      </c>
      <c r="H13" s="80" t="s">
        <v>9</v>
      </c>
      <c r="I13" s="80" t="s">
        <v>10</v>
      </c>
      <c r="J13" s="80" t="s">
        <v>11</v>
      </c>
      <c r="K13" s="80" t="s">
        <v>12</v>
      </c>
      <c r="L13" s="80" t="s">
        <v>13</v>
      </c>
      <c r="M13" s="77" t="s">
        <v>14</v>
      </c>
      <c r="N13" s="77" t="s">
        <v>15</v>
      </c>
      <c r="O13" s="77" t="s">
        <v>7</v>
      </c>
      <c r="P13" s="77" t="s">
        <v>19</v>
      </c>
      <c r="Q13" s="77" t="s">
        <v>32</v>
      </c>
      <c r="R13" s="77" t="s">
        <v>20</v>
      </c>
      <c r="S13" s="77" t="s">
        <v>33</v>
      </c>
      <c r="T13" s="77" t="s">
        <v>21</v>
      </c>
      <c r="U13" s="82"/>
      <c r="V13" s="78"/>
      <c r="W13" s="78"/>
      <c r="X13" s="78"/>
      <c r="Y13" s="78"/>
      <c r="Z13" s="3"/>
      <c r="AB13" s="6"/>
      <c r="AC13"/>
    </row>
    <row r="14" spans="2:29" ht="15.75" customHeight="1">
      <c r="B14" s="78"/>
      <c r="C14" s="76"/>
      <c r="D14" s="80"/>
      <c r="E14" s="80"/>
      <c r="F14" s="80"/>
      <c r="G14" s="80"/>
      <c r="H14" s="80"/>
      <c r="I14" s="80"/>
      <c r="J14" s="80"/>
      <c r="K14" s="80"/>
      <c r="L14" s="80"/>
      <c r="M14" s="78"/>
      <c r="N14" s="78"/>
      <c r="O14" s="78"/>
      <c r="P14" s="78"/>
      <c r="Q14" s="78"/>
      <c r="R14" s="78"/>
      <c r="S14" s="78"/>
      <c r="T14" s="78"/>
      <c r="U14" s="82"/>
      <c r="V14" s="78"/>
      <c r="W14" s="78"/>
      <c r="X14" s="78"/>
      <c r="Y14" s="78"/>
      <c r="Z14" s="3"/>
      <c r="AB14" s="6"/>
      <c r="AC14"/>
    </row>
    <row r="15" spans="2:29" ht="30" customHeight="1">
      <c r="B15" s="96"/>
      <c r="C15" s="76"/>
      <c r="D15" s="80"/>
      <c r="E15" s="80"/>
      <c r="F15" s="80"/>
      <c r="G15" s="80"/>
      <c r="H15" s="80"/>
      <c r="I15" s="80"/>
      <c r="J15" s="80"/>
      <c r="K15" s="80"/>
      <c r="L15" s="80"/>
      <c r="M15" s="79"/>
      <c r="N15" s="79"/>
      <c r="O15" s="79"/>
      <c r="P15" s="79"/>
      <c r="Q15" s="79"/>
      <c r="R15" s="79"/>
      <c r="S15" s="79"/>
      <c r="T15" s="79"/>
      <c r="U15" s="83"/>
      <c r="V15" s="79"/>
      <c r="W15" s="79"/>
      <c r="X15" s="79"/>
      <c r="Y15" s="79"/>
      <c r="Z15" s="3"/>
      <c r="AB15" s="6"/>
      <c r="AC15"/>
    </row>
    <row r="16" spans="2:29" ht="12.75">
      <c r="B16" s="15">
        <v>1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3"/>
      <c r="T16" s="52"/>
      <c r="U16" s="54"/>
      <c r="V16" s="54"/>
      <c r="W16" s="70"/>
      <c r="X16" s="71"/>
      <c r="Y16" s="71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51"/>
      <c r="X17" s="57"/>
      <c r="Y17" s="57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3"/>
      <c r="T18" s="52"/>
      <c r="U18" s="54"/>
      <c r="V18" s="54"/>
      <c r="W18" s="51"/>
      <c r="X18" s="57"/>
      <c r="Y18" s="57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3"/>
      <c r="T19" s="52"/>
      <c r="U19" s="54"/>
      <c r="V19" s="54"/>
      <c r="W19" s="51"/>
      <c r="X19" s="57"/>
      <c r="Y19" s="57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0">
        <v>87.3047</v>
      </c>
      <c r="D20" s="51">
        <v>3.6879</v>
      </c>
      <c r="E20" s="51">
        <v>1.1795</v>
      </c>
      <c r="F20" s="51">
        <v>0.1598</v>
      </c>
      <c r="G20" s="51">
        <v>0.2712</v>
      </c>
      <c r="H20" s="51">
        <v>0.0033</v>
      </c>
      <c r="I20" s="51">
        <v>0.0884</v>
      </c>
      <c r="J20" s="51">
        <v>0.0792</v>
      </c>
      <c r="K20" s="51">
        <v>0.137</v>
      </c>
      <c r="L20" s="51">
        <v>0.0302</v>
      </c>
      <c r="M20" s="51">
        <v>4.5822</v>
      </c>
      <c r="N20" s="51">
        <v>2.4766</v>
      </c>
      <c r="O20" s="51">
        <v>0.7712</v>
      </c>
      <c r="P20" s="52">
        <v>33.3238</v>
      </c>
      <c r="Q20" s="53">
        <v>7959</v>
      </c>
      <c r="R20" s="52">
        <v>36.8911</v>
      </c>
      <c r="S20" s="53">
        <v>8811</v>
      </c>
      <c r="T20" s="52">
        <v>46.1032</v>
      </c>
      <c r="U20" s="54">
        <v>-8.5</v>
      </c>
      <c r="V20" s="54">
        <v>-1.8</v>
      </c>
      <c r="W20" s="67"/>
      <c r="X20" s="68"/>
      <c r="Y20" s="68"/>
      <c r="AA20" s="4">
        <f t="shared" si="0"/>
        <v>99.99999999999999</v>
      </c>
      <c r="AB20" s="30" t="str">
        <f t="shared" si="1"/>
        <v>ОК</v>
      </c>
      <c r="AC20"/>
    </row>
    <row r="21" spans="2:29" ht="12.75">
      <c r="B21" s="15">
        <v>6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0"/>
      <c r="X21" s="71"/>
      <c r="Y21" s="71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54"/>
      <c r="V22" s="54"/>
      <c r="W22" s="70"/>
      <c r="X22" s="71"/>
      <c r="Y22" s="71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67"/>
      <c r="X23" s="68"/>
      <c r="Y23" s="68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54"/>
      <c r="V24" s="54"/>
      <c r="W24" s="69"/>
      <c r="X24" s="68"/>
      <c r="Y24" s="68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4"/>
      <c r="V25" s="54"/>
      <c r="W25" s="67"/>
      <c r="X25" s="68"/>
      <c r="Y25" s="68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54"/>
      <c r="V26" s="54"/>
      <c r="W26" s="67"/>
      <c r="X26" s="68"/>
      <c r="Y26" s="68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0">
        <v>87.2113</v>
      </c>
      <c r="D27" s="51">
        <v>3.7197</v>
      </c>
      <c r="E27" s="51">
        <v>1.1929</v>
      </c>
      <c r="F27" s="51">
        <v>0.1625</v>
      </c>
      <c r="G27" s="51">
        <v>0.2775</v>
      </c>
      <c r="H27" s="51">
        <v>0.0034</v>
      </c>
      <c r="I27" s="51">
        <v>0.092</v>
      </c>
      <c r="J27" s="51">
        <v>0.0823</v>
      </c>
      <c r="K27" s="51">
        <v>0.1388</v>
      </c>
      <c r="L27" s="51">
        <v>0.0369</v>
      </c>
      <c r="M27" s="51">
        <v>4.5943</v>
      </c>
      <c r="N27" s="51">
        <v>2.4886</v>
      </c>
      <c r="O27" s="51">
        <v>0.7722</v>
      </c>
      <c r="P27" s="52">
        <v>33.345</v>
      </c>
      <c r="Q27" s="53">
        <v>7964</v>
      </c>
      <c r="R27" s="52">
        <v>36.9134</v>
      </c>
      <c r="S27" s="53">
        <v>8817</v>
      </c>
      <c r="T27" s="52">
        <v>46.1025</v>
      </c>
      <c r="U27" s="54">
        <v>-8.3</v>
      </c>
      <c r="V27" s="54">
        <v>-1.4</v>
      </c>
      <c r="W27" s="70" t="s">
        <v>35</v>
      </c>
      <c r="X27" s="71" t="s">
        <v>53</v>
      </c>
      <c r="Y27" s="71">
        <v>0.0017</v>
      </c>
      <c r="AA27" s="4">
        <f t="shared" si="0"/>
        <v>100.0002</v>
      </c>
      <c r="AB27" s="30" t="str">
        <f t="shared" si="1"/>
        <v> </v>
      </c>
      <c r="AC27"/>
    </row>
    <row r="28" spans="2:29" ht="12.75">
      <c r="B28" s="15">
        <v>13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3"/>
      <c r="T28" s="52"/>
      <c r="U28" s="54"/>
      <c r="V28" s="54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3"/>
      <c r="T29" s="52"/>
      <c r="U29" s="54"/>
      <c r="V29" s="54"/>
      <c r="W29" s="67"/>
      <c r="X29" s="68"/>
      <c r="Y29" s="68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3"/>
      <c r="T30" s="52"/>
      <c r="U30" s="54"/>
      <c r="V30" s="54"/>
      <c r="W30" s="70"/>
      <c r="X30" s="71"/>
      <c r="Y30" s="71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54"/>
      <c r="W31" s="67"/>
      <c r="X31" s="68"/>
      <c r="Y31" s="68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54"/>
      <c r="V32" s="54"/>
      <c r="W32" s="67"/>
      <c r="X32" s="68"/>
      <c r="Y32" s="68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3"/>
      <c r="T33" s="52"/>
      <c r="U33" s="54"/>
      <c r="V33" s="54"/>
      <c r="W33" s="67"/>
      <c r="X33" s="68"/>
      <c r="Y33" s="68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5">
        <v>87.2849</v>
      </c>
      <c r="D34" s="51">
        <v>3.6924</v>
      </c>
      <c r="E34" s="51">
        <v>1.1729</v>
      </c>
      <c r="F34" s="51">
        <v>0.1593</v>
      </c>
      <c r="G34" s="51">
        <v>0.2712</v>
      </c>
      <c r="H34" s="51">
        <v>0.0032</v>
      </c>
      <c r="I34" s="51">
        <v>0.0883</v>
      </c>
      <c r="J34" s="51">
        <v>0.08</v>
      </c>
      <c r="K34" s="51">
        <v>0.1368</v>
      </c>
      <c r="L34" s="51">
        <v>0.0339</v>
      </c>
      <c r="M34" s="51">
        <v>4.5903</v>
      </c>
      <c r="N34" s="51">
        <v>2.4867</v>
      </c>
      <c r="O34" s="51">
        <v>0.7713</v>
      </c>
      <c r="P34" s="52">
        <v>33.3143</v>
      </c>
      <c r="Q34" s="53">
        <v>7957</v>
      </c>
      <c r="R34" s="52">
        <v>36.8806</v>
      </c>
      <c r="S34" s="53">
        <v>8809</v>
      </c>
      <c r="T34" s="52">
        <v>46.0862</v>
      </c>
      <c r="U34" s="54">
        <v>-8.8</v>
      </c>
      <c r="V34" s="54">
        <v>-1.9</v>
      </c>
      <c r="W34" s="67"/>
      <c r="X34" s="68"/>
      <c r="Y34" s="68"/>
      <c r="AA34" s="4">
        <f t="shared" si="0"/>
        <v>99.9999</v>
      </c>
      <c r="AB34" s="30" t="str">
        <f t="shared" si="1"/>
        <v> </v>
      </c>
      <c r="AC34"/>
    </row>
    <row r="35" spans="2:29" ht="12.75">
      <c r="B35" s="16">
        <v>20</v>
      </c>
      <c r="C35" s="5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3"/>
      <c r="R35" s="52"/>
      <c r="S35" s="53"/>
      <c r="T35" s="52"/>
      <c r="U35" s="54"/>
      <c r="V35" s="54"/>
      <c r="W35" s="70"/>
      <c r="X35" s="71"/>
      <c r="Y35" s="71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3"/>
      <c r="T36" s="52"/>
      <c r="U36" s="54"/>
      <c r="V36" s="54"/>
      <c r="W36" s="70"/>
      <c r="X36" s="71"/>
      <c r="Y36" s="71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5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3"/>
      <c r="T37" s="52"/>
      <c r="U37" s="54"/>
      <c r="V37" s="54"/>
      <c r="W37" s="51"/>
      <c r="X37" s="57"/>
      <c r="Y37" s="57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2"/>
      <c r="S38" s="53"/>
      <c r="T38" s="52"/>
      <c r="U38" s="54"/>
      <c r="V38" s="54"/>
      <c r="W38" s="51"/>
      <c r="X38" s="57"/>
      <c r="Y38" s="57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2"/>
      <c r="S39" s="53"/>
      <c r="T39" s="52"/>
      <c r="U39" s="54"/>
      <c r="V39" s="54"/>
      <c r="W39" s="51"/>
      <c r="X39" s="57"/>
      <c r="Y39" s="57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2"/>
      <c r="S40" s="53"/>
      <c r="T40" s="52"/>
      <c r="U40" s="54"/>
      <c r="V40" s="54"/>
      <c r="W40" s="70"/>
      <c r="X40" s="71"/>
      <c r="Y40" s="71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5">
        <v>87.2219</v>
      </c>
      <c r="D41" s="51">
        <v>3.7034</v>
      </c>
      <c r="E41" s="51">
        <v>1.1776</v>
      </c>
      <c r="F41" s="51">
        <v>0.1602</v>
      </c>
      <c r="G41" s="51">
        <v>0.2728</v>
      </c>
      <c r="H41" s="51">
        <v>0.0033</v>
      </c>
      <c r="I41" s="51">
        <v>0.0896</v>
      </c>
      <c r="J41" s="51">
        <v>0.0811</v>
      </c>
      <c r="K41" s="51">
        <v>0.1603</v>
      </c>
      <c r="L41" s="51">
        <v>0.0348</v>
      </c>
      <c r="M41" s="51">
        <v>4.6061</v>
      </c>
      <c r="N41" s="51">
        <v>2.4889</v>
      </c>
      <c r="O41" s="51">
        <v>0.7724</v>
      </c>
      <c r="P41" s="52">
        <v>33.3481</v>
      </c>
      <c r="Q41" s="53">
        <v>7965</v>
      </c>
      <c r="R41" s="52">
        <v>36.9166</v>
      </c>
      <c r="S41" s="53">
        <v>8817</v>
      </c>
      <c r="T41" s="52">
        <v>46.1</v>
      </c>
      <c r="U41" s="54">
        <v>-8.4</v>
      </c>
      <c r="V41" s="54">
        <v>-1.6</v>
      </c>
      <c r="W41" s="70" t="s">
        <v>35</v>
      </c>
      <c r="X41" s="71" t="s">
        <v>53</v>
      </c>
      <c r="Y41" s="71">
        <v>0.0016</v>
      </c>
      <c r="AA41" s="4">
        <f t="shared" si="0"/>
        <v>100.00000000000003</v>
      </c>
      <c r="AB41" s="30" t="str">
        <f t="shared" si="1"/>
        <v>ОК</v>
      </c>
      <c r="AC41"/>
    </row>
    <row r="42" spans="2:29" ht="12.75">
      <c r="B42" s="16">
        <v>27</v>
      </c>
      <c r="C42" s="5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3"/>
      <c r="R42" s="52"/>
      <c r="S42" s="53"/>
      <c r="T42" s="52"/>
      <c r="U42" s="54"/>
      <c r="V42" s="54"/>
      <c r="W42" s="51"/>
      <c r="X42" s="57"/>
      <c r="Y42" s="57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54"/>
      <c r="W43" s="51"/>
      <c r="X43" s="57"/>
      <c r="Y43" s="57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3"/>
      <c r="R44" s="52"/>
      <c r="S44" s="53"/>
      <c r="T44" s="52"/>
      <c r="U44" s="54"/>
      <c r="V44" s="54"/>
      <c r="W44" s="51"/>
      <c r="X44" s="57"/>
      <c r="Y44" s="57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3"/>
      <c r="R45" s="52"/>
      <c r="S45" s="53"/>
      <c r="T45" s="56"/>
      <c r="U45" s="54"/>
      <c r="V45" s="54"/>
      <c r="W45" s="51"/>
      <c r="X45" s="57"/>
      <c r="Y45" s="57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54"/>
      <c r="V46" s="54"/>
      <c r="W46" s="51"/>
      <c r="X46" s="57"/>
      <c r="Y46" s="57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AA48" s="4"/>
      <c r="AB48" s="5"/>
      <c r="AC48"/>
    </row>
    <row r="49" spans="3:4" ht="12.75">
      <c r="C49" s="1"/>
      <c r="D49" s="1"/>
    </row>
    <row r="50" spans="3:25" ht="15">
      <c r="C50" s="42" t="s">
        <v>57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56</v>
      </c>
      <c r="Q50" s="14"/>
      <c r="R50" s="14"/>
      <c r="S50" s="14"/>
      <c r="T50" s="14"/>
      <c r="U50" s="46"/>
      <c r="V50" s="46"/>
      <c r="W50" s="84">
        <v>42675</v>
      </c>
      <c r="X50" s="85"/>
      <c r="Y50" s="47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8" t="s">
        <v>29</v>
      </c>
      <c r="Q51" s="48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51</v>
      </c>
      <c r="Q52" s="42"/>
      <c r="R52" s="42"/>
      <c r="S52" s="42"/>
      <c r="T52" s="42"/>
      <c r="U52" s="46"/>
      <c r="V52" s="46"/>
      <c r="W52" s="84">
        <v>42675</v>
      </c>
      <c r="X52" s="85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48:Y48"/>
    <mergeCell ref="C13:C15"/>
    <mergeCell ref="X12:X15"/>
    <mergeCell ref="H13:H15"/>
    <mergeCell ref="O13:O15"/>
    <mergeCell ref="R13:R15"/>
    <mergeCell ref="Y12:Y15"/>
    <mergeCell ref="U12:U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8">
      <selection activeCell="A10" sqref="A1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625" style="0" customWidth="1"/>
    <col min="4" max="4" width="11.25390625" style="0" customWidth="1"/>
    <col min="5" max="5" width="11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1.37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9" t="s">
        <v>36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9"/>
    </row>
    <row r="6" spans="2:25" ht="18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2:25" ht="18" customHeight="1">
      <c r="B7" s="90" t="s">
        <v>54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2:25" ht="18" customHeight="1">
      <c r="B8" s="92" t="s">
        <v>55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2:25" ht="18" customHeight="1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ht="24" customHeight="1">
      <c r="B10" s="72" t="s">
        <v>58</v>
      </c>
      <c r="C10" s="7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7" t="s">
        <v>26</v>
      </c>
      <c r="C11" s="86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104" t="s">
        <v>41</v>
      </c>
      <c r="X11" s="100" t="s">
        <v>43</v>
      </c>
      <c r="Y11" s="21"/>
      <c r="Z11"/>
    </row>
    <row r="12" spans="2:26" ht="48.75" customHeight="1">
      <c r="B12" s="78"/>
      <c r="C12" s="105" t="s">
        <v>59</v>
      </c>
      <c r="D12" s="106" t="s">
        <v>60</v>
      </c>
      <c r="E12" s="107" t="s">
        <v>61</v>
      </c>
      <c r="F12" s="80"/>
      <c r="G12" s="80"/>
      <c r="H12" s="80"/>
      <c r="I12" s="80"/>
      <c r="J12" s="80"/>
      <c r="K12" s="80"/>
      <c r="L12" s="80"/>
      <c r="M12" s="77"/>
      <c r="N12" s="77"/>
      <c r="O12" s="77"/>
      <c r="P12" s="77"/>
      <c r="Q12" s="77"/>
      <c r="R12" s="77"/>
      <c r="S12" s="77"/>
      <c r="T12" s="77"/>
      <c r="U12" s="77"/>
      <c r="V12" s="110"/>
      <c r="W12" s="104"/>
      <c r="X12" s="101"/>
      <c r="Y12" s="21"/>
      <c r="Z12"/>
    </row>
    <row r="13" spans="2:26" ht="15.75" customHeight="1">
      <c r="B13" s="78"/>
      <c r="C13" s="105"/>
      <c r="D13" s="106"/>
      <c r="E13" s="108"/>
      <c r="F13" s="80"/>
      <c r="G13" s="80"/>
      <c r="H13" s="80"/>
      <c r="I13" s="80"/>
      <c r="J13" s="80"/>
      <c r="K13" s="80"/>
      <c r="L13" s="80"/>
      <c r="M13" s="78"/>
      <c r="N13" s="78"/>
      <c r="O13" s="78"/>
      <c r="P13" s="78"/>
      <c r="Q13" s="78"/>
      <c r="R13" s="78"/>
      <c r="S13" s="78"/>
      <c r="T13" s="78"/>
      <c r="U13" s="78"/>
      <c r="V13" s="111"/>
      <c r="W13" s="104"/>
      <c r="X13" s="101"/>
      <c r="Y13" s="21"/>
      <c r="Z13"/>
    </row>
    <row r="14" spans="2:26" ht="30" customHeight="1">
      <c r="B14" s="96"/>
      <c r="C14" s="105"/>
      <c r="D14" s="106"/>
      <c r="E14" s="109"/>
      <c r="F14" s="80"/>
      <c r="G14" s="80"/>
      <c r="H14" s="80"/>
      <c r="I14" s="80"/>
      <c r="J14" s="80"/>
      <c r="K14" s="80"/>
      <c r="L14" s="80"/>
      <c r="M14" s="79"/>
      <c r="N14" s="79"/>
      <c r="O14" s="79"/>
      <c r="P14" s="79"/>
      <c r="Q14" s="79"/>
      <c r="R14" s="79"/>
      <c r="S14" s="79"/>
      <c r="T14" s="79"/>
      <c r="U14" s="79"/>
      <c r="V14" s="112"/>
      <c r="W14" s="104"/>
      <c r="X14" s="102"/>
      <c r="Y14" s="21"/>
      <c r="Z14"/>
    </row>
    <row r="15" spans="2:27" ht="15.75" customHeight="1">
      <c r="B15" s="58">
        <v>1</v>
      </c>
      <c r="C15" s="74">
        <v>331.89</v>
      </c>
      <c r="D15" s="74">
        <v>3257.75</v>
      </c>
      <c r="E15" s="60"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>SUM(C15:V15)</f>
        <v>3589.64</v>
      </c>
      <c r="X15" s="66">
        <v>33.31</v>
      </c>
      <c r="Y15" s="22"/>
      <c r="Z15" s="103" t="s">
        <v>44</v>
      </c>
      <c r="AA15" s="103"/>
    </row>
    <row r="16" spans="2:27" ht="15.75">
      <c r="B16" s="58">
        <v>2</v>
      </c>
      <c r="C16" s="74">
        <v>708.57</v>
      </c>
      <c r="D16" s="74">
        <v>3146.75</v>
      </c>
      <c r="E16" s="60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aca="true" t="shared" si="0" ref="W16:W45">SUM(C16:V16)</f>
        <v>3855.32</v>
      </c>
      <c r="X16" s="62">
        <f>IF(Паспорт!P17&gt;0,Паспорт!P17,X15)</f>
        <v>33.31</v>
      </c>
      <c r="Y16" s="22"/>
      <c r="Z16" s="103"/>
      <c r="AA16" s="103"/>
    </row>
    <row r="17" spans="2:27" ht="15.75">
      <c r="B17" s="58">
        <v>3</v>
      </c>
      <c r="C17" s="74">
        <v>253.07</v>
      </c>
      <c r="D17" s="74">
        <v>2623.93</v>
      </c>
      <c r="E17" s="60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2877</v>
      </c>
      <c r="X17" s="62">
        <f>IF(Паспорт!P18&gt;0,Паспорт!P18,X16)</f>
        <v>33.31</v>
      </c>
      <c r="Y17" s="22"/>
      <c r="Z17" s="103"/>
      <c r="AA17" s="103"/>
    </row>
    <row r="18" spans="2:27" ht="15.75">
      <c r="B18" s="58">
        <v>4</v>
      </c>
      <c r="C18" s="74">
        <v>412.4</v>
      </c>
      <c r="D18" s="74">
        <v>2685.36</v>
      </c>
      <c r="E18" s="60"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3097.76</v>
      </c>
      <c r="X18" s="62">
        <f>IF(Паспорт!P19&gt;0,Паспорт!P19,X17)</f>
        <v>33.31</v>
      </c>
      <c r="Y18" s="22"/>
      <c r="Z18" s="103"/>
      <c r="AA18" s="103"/>
    </row>
    <row r="19" spans="2:27" ht="15.75">
      <c r="B19" s="58">
        <v>5</v>
      </c>
      <c r="C19" s="74">
        <v>295.8</v>
      </c>
      <c r="D19" s="74">
        <v>2866.99</v>
      </c>
      <c r="E19" s="60"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3162.79</v>
      </c>
      <c r="X19" s="62">
        <f>IF(Паспорт!P20&gt;0,Паспорт!P20,X18)</f>
        <v>33.3238</v>
      </c>
      <c r="Y19" s="22"/>
      <c r="Z19" s="103"/>
      <c r="AA19" s="103"/>
    </row>
    <row r="20" spans="2:27" ht="15.75" customHeight="1">
      <c r="B20" s="58">
        <v>6</v>
      </c>
      <c r="C20" s="74">
        <v>565.14</v>
      </c>
      <c r="D20" s="74">
        <v>3084.45</v>
      </c>
      <c r="E20" s="60">
        <v>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3649.5899999999997</v>
      </c>
      <c r="X20" s="62">
        <f>IF(Паспорт!P21&gt;0,Паспорт!P21,X19)</f>
        <v>33.3238</v>
      </c>
      <c r="Y20" s="22"/>
      <c r="Z20" s="103"/>
      <c r="AA20" s="103"/>
    </row>
    <row r="21" spans="2:27" ht="15.75">
      <c r="B21" s="58">
        <v>7</v>
      </c>
      <c r="C21" s="74">
        <v>0</v>
      </c>
      <c r="D21" s="74">
        <v>3159.75</v>
      </c>
      <c r="E21" s="60">
        <v>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3159.75</v>
      </c>
      <c r="X21" s="62">
        <f>IF(Паспорт!P22&gt;0,Паспорт!P22,X20)</f>
        <v>33.3238</v>
      </c>
      <c r="Y21" s="22"/>
      <c r="Z21" s="103"/>
      <c r="AA21" s="103"/>
    </row>
    <row r="22" spans="2:27" ht="15.75">
      <c r="B22" s="58">
        <v>8</v>
      </c>
      <c r="C22" s="74">
        <v>22804.59</v>
      </c>
      <c r="D22" s="74">
        <v>3581.7</v>
      </c>
      <c r="E22" s="60"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26386.29</v>
      </c>
      <c r="X22" s="62">
        <f>IF(Паспорт!P23&gt;0,Паспорт!P23,X21)</f>
        <v>33.3238</v>
      </c>
      <c r="Y22" s="22"/>
      <c r="Z22" s="103"/>
      <c r="AA22" s="103"/>
    </row>
    <row r="23" spans="2:27" ht="15" customHeight="1">
      <c r="B23" s="58">
        <v>9</v>
      </c>
      <c r="C23" s="74">
        <v>431.98</v>
      </c>
      <c r="D23" s="74">
        <v>4640.05</v>
      </c>
      <c r="E23" s="60"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5072.030000000001</v>
      </c>
      <c r="X23" s="62">
        <f>IF(Паспорт!P24&gt;0,Паспорт!P24,X22)</f>
        <v>33.3238</v>
      </c>
      <c r="Y23" s="22"/>
      <c r="Z23" s="103"/>
      <c r="AA23" s="103"/>
    </row>
    <row r="24" spans="2:26" ht="15.75">
      <c r="B24" s="58">
        <v>10</v>
      </c>
      <c r="C24" s="74">
        <v>626.69</v>
      </c>
      <c r="D24" s="74">
        <v>4499.81</v>
      </c>
      <c r="E24" s="60">
        <v>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5126.5</v>
      </c>
      <c r="X24" s="62">
        <f>IF(Паспорт!P25&gt;0,Паспорт!P25,X23)</f>
        <v>33.3238</v>
      </c>
      <c r="Y24" s="22"/>
      <c r="Z24" s="29"/>
    </row>
    <row r="25" spans="2:26" ht="15.75">
      <c r="B25" s="58">
        <v>11</v>
      </c>
      <c r="C25" s="74">
        <v>24625.38</v>
      </c>
      <c r="D25" s="74">
        <v>4505.35</v>
      </c>
      <c r="E25" s="60">
        <v>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29130.730000000003</v>
      </c>
      <c r="X25" s="62">
        <f>IF(Паспорт!P26&gt;0,Паспорт!P26,X24)</f>
        <v>33.3238</v>
      </c>
      <c r="Y25" s="22"/>
      <c r="Z25" s="29"/>
    </row>
    <row r="26" spans="2:27" ht="15.75" customHeight="1">
      <c r="B26" s="58">
        <v>12</v>
      </c>
      <c r="C26" s="74">
        <v>4887.1</v>
      </c>
      <c r="D26" s="74">
        <v>5659.37</v>
      </c>
      <c r="E26" s="60">
        <v>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10546.470000000001</v>
      </c>
      <c r="X26" s="62">
        <f>IF(Паспорт!P27&gt;0,Паспорт!P27,X25)</f>
        <v>33.345</v>
      </c>
      <c r="Y26" s="22"/>
      <c r="Z26" s="99" t="s">
        <v>42</v>
      </c>
      <c r="AA26" s="99"/>
    </row>
    <row r="27" spans="2:27" ht="15.75">
      <c r="B27" s="58">
        <v>13</v>
      </c>
      <c r="C27" s="74">
        <v>705.56</v>
      </c>
      <c r="D27" s="74">
        <v>7084.95</v>
      </c>
      <c r="E27" s="60">
        <v>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7790.51</v>
      </c>
      <c r="X27" s="62">
        <f>IF(Паспорт!P28&gt;0,Паспорт!P28,X26)</f>
        <v>33.345</v>
      </c>
      <c r="Y27" s="22"/>
      <c r="Z27" s="99"/>
      <c r="AA27" s="99"/>
    </row>
    <row r="28" spans="2:27" ht="15.75">
      <c r="B28" s="58">
        <v>14</v>
      </c>
      <c r="C28" s="74">
        <v>794.75</v>
      </c>
      <c r="D28" s="74">
        <v>7146.65</v>
      </c>
      <c r="E28" s="60"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7941.4</v>
      </c>
      <c r="X28" s="62">
        <f>IF(Паспорт!P29&gt;0,Паспорт!P29,X27)</f>
        <v>33.345</v>
      </c>
      <c r="Y28" s="22"/>
      <c r="Z28" s="99"/>
      <c r="AA28" s="99"/>
    </row>
    <row r="29" spans="2:27" ht="15.75">
      <c r="B29" s="58">
        <v>15</v>
      </c>
      <c r="C29" s="74">
        <v>709.33</v>
      </c>
      <c r="D29" s="74">
        <v>7607.91</v>
      </c>
      <c r="E29" s="60"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8317.24</v>
      </c>
      <c r="X29" s="62">
        <f>IF(Паспорт!P30&gt;0,Паспорт!P30,X28)</f>
        <v>33.345</v>
      </c>
      <c r="Y29" s="22"/>
      <c r="Z29" s="99"/>
      <c r="AA29" s="99"/>
    </row>
    <row r="30" spans="2:27" ht="15.75">
      <c r="B30" s="59">
        <v>16</v>
      </c>
      <c r="C30" s="74">
        <v>726.66</v>
      </c>
      <c r="D30" s="74">
        <v>7794.8</v>
      </c>
      <c r="E30" s="60"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8521.460000000001</v>
      </c>
      <c r="X30" s="62">
        <f>IF(Паспорт!P31&gt;0,Паспорт!P31,X29)</f>
        <v>33.345</v>
      </c>
      <c r="Y30" s="22"/>
      <c r="Z30" s="99"/>
      <c r="AA30" s="99"/>
    </row>
    <row r="31" spans="2:27" ht="15.75">
      <c r="B31" s="59">
        <v>17</v>
      </c>
      <c r="C31" s="74">
        <v>738.91</v>
      </c>
      <c r="D31" s="74">
        <v>7556.69</v>
      </c>
      <c r="E31" s="60"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8295.6</v>
      </c>
      <c r="X31" s="62">
        <f>IF(Паспорт!P32&gt;0,Паспорт!P32,X30)</f>
        <v>33.345</v>
      </c>
      <c r="Y31" s="22"/>
      <c r="Z31" s="99"/>
      <c r="AA31" s="99"/>
    </row>
    <row r="32" spans="2:26" ht="15.75">
      <c r="B32" s="59">
        <v>18</v>
      </c>
      <c r="C32" s="74">
        <v>763.59</v>
      </c>
      <c r="D32" s="74">
        <v>7808.65</v>
      </c>
      <c r="E32" s="60">
        <v>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8572.24</v>
      </c>
      <c r="X32" s="62">
        <f>IF(Паспорт!P33&gt;0,Паспорт!P33,X31)</f>
        <v>33.345</v>
      </c>
      <c r="Y32" s="22"/>
      <c r="Z32" s="29"/>
    </row>
    <row r="33" spans="2:26" ht="15.75">
      <c r="B33" s="59">
        <v>19</v>
      </c>
      <c r="C33" s="74">
        <v>757.5</v>
      </c>
      <c r="D33" s="74">
        <v>7856.06</v>
      </c>
      <c r="E33" s="60">
        <v>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8613.560000000001</v>
      </c>
      <c r="X33" s="62">
        <f>IF(Паспорт!P34&gt;0,Паспорт!P34,X32)</f>
        <v>33.3143</v>
      </c>
      <c r="Y33" s="22"/>
      <c r="Z33" s="29"/>
    </row>
    <row r="34" spans="2:26" ht="15.75">
      <c r="B34" s="59">
        <v>20</v>
      </c>
      <c r="C34" s="74">
        <v>377.91</v>
      </c>
      <c r="D34" s="74">
        <v>8368.42</v>
      </c>
      <c r="E34" s="60">
        <v>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8746.33</v>
      </c>
      <c r="X34" s="62">
        <f>IF(Паспорт!P35&gt;0,Паспорт!P35,X33)</f>
        <v>33.3143</v>
      </c>
      <c r="Y34" s="22"/>
      <c r="Z34" s="29"/>
    </row>
    <row r="35" spans="2:26" ht="15.75">
      <c r="B35" s="59">
        <v>21</v>
      </c>
      <c r="C35" s="74">
        <v>371.84</v>
      </c>
      <c r="D35" s="74">
        <v>8382.98</v>
      </c>
      <c r="E35" s="60"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8754.82</v>
      </c>
      <c r="X35" s="62">
        <f>IF(Паспорт!P36&gt;0,Паспорт!P36,X34)</f>
        <v>33.3143</v>
      </c>
      <c r="Y35" s="22"/>
      <c r="Z35" s="29"/>
    </row>
    <row r="36" spans="2:26" ht="15.75">
      <c r="B36" s="59">
        <v>22</v>
      </c>
      <c r="C36" s="74">
        <v>23355.07</v>
      </c>
      <c r="D36" s="74">
        <v>8438.53</v>
      </c>
      <c r="E36" s="60">
        <v>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31793.6</v>
      </c>
      <c r="X36" s="62">
        <f>IF(Паспорт!P37&gt;0,Паспорт!P37,X35)</f>
        <v>33.3143</v>
      </c>
      <c r="Y36" s="22"/>
      <c r="Z36" s="29"/>
    </row>
    <row r="37" spans="2:26" ht="15.75">
      <c r="B37" s="59">
        <v>23</v>
      </c>
      <c r="C37" s="74">
        <v>39918.85</v>
      </c>
      <c r="D37" s="74">
        <v>8841.41</v>
      </c>
      <c r="E37" s="60"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48760.259999999995</v>
      </c>
      <c r="X37" s="62">
        <f>IF(Паспорт!P38&gt;0,Паспорт!P38,X36)</f>
        <v>33.3143</v>
      </c>
      <c r="Y37" s="22"/>
      <c r="Z37" s="29"/>
    </row>
    <row r="38" spans="2:26" ht="15.75">
      <c r="B38" s="59">
        <v>24</v>
      </c>
      <c r="C38" s="74">
        <v>18747.14</v>
      </c>
      <c r="D38" s="74">
        <v>8767.17</v>
      </c>
      <c r="E38" s="60">
        <v>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27514.309999999998</v>
      </c>
      <c r="X38" s="62">
        <f>IF(Паспорт!P39&gt;0,Паспорт!P39,X37)</f>
        <v>33.3143</v>
      </c>
      <c r="Y38" s="22"/>
      <c r="Z38" s="29"/>
    </row>
    <row r="39" spans="2:26" ht="15.75">
      <c r="B39" s="59">
        <v>25</v>
      </c>
      <c r="C39" s="74">
        <v>451.2</v>
      </c>
      <c r="D39" s="74">
        <v>9076.42</v>
      </c>
      <c r="E39" s="60"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9527.62</v>
      </c>
      <c r="X39" s="62">
        <f>IF(Паспорт!P40&gt;0,Паспорт!P40,X38)</f>
        <v>33.3143</v>
      </c>
      <c r="Y39" s="22"/>
      <c r="Z39" s="29"/>
    </row>
    <row r="40" spans="2:26" ht="15.75">
      <c r="B40" s="59">
        <v>26</v>
      </c>
      <c r="C40" s="74">
        <v>1944.26</v>
      </c>
      <c r="D40" s="74">
        <v>9440.44</v>
      </c>
      <c r="E40" s="60">
        <v>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11384.7</v>
      </c>
      <c r="X40" s="62">
        <f>IF(Паспорт!P41&gt;0,Паспорт!P41,X39)</f>
        <v>33.3481</v>
      </c>
      <c r="Y40" s="22"/>
      <c r="Z40" s="29"/>
    </row>
    <row r="41" spans="2:26" ht="15.75">
      <c r="B41" s="59">
        <v>27</v>
      </c>
      <c r="C41" s="74">
        <v>2005.75</v>
      </c>
      <c r="D41" s="74">
        <v>9699.62</v>
      </c>
      <c r="E41" s="60"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11705.37</v>
      </c>
      <c r="X41" s="62">
        <f>IF(Паспорт!P42&gt;0,Паспорт!P42,X40)</f>
        <v>33.3481</v>
      </c>
      <c r="Y41" s="22"/>
      <c r="Z41" s="29"/>
    </row>
    <row r="42" spans="2:26" ht="15.75">
      <c r="B42" s="59">
        <v>28</v>
      </c>
      <c r="C42" s="74">
        <v>2127.5</v>
      </c>
      <c r="D42" s="74">
        <v>9649.06</v>
      </c>
      <c r="E42" s="60">
        <v>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11776.56</v>
      </c>
      <c r="X42" s="62">
        <f>IF(Паспорт!P43&gt;0,Паспорт!P43,X41)</f>
        <v>33.3481</v>
      </c>
      <c r="Y42" s="22"/>
      <c r="Z42" s="29"/>
    </row>
    <row r="43" spans="2:26" ht="15.75" customHeight="1">
      <c r="B43" s="59">
        <v>29</v>
      </c>
      <c r="C43" s="74">
        <v>11044.27</v>
      </c>
      <c r="D43" s="74">
        <v>10862.07</v>
      </c>
      <c r="E43" s="60"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21906.34</v>
      </c>
      <c r="X43" s="62">
        <f>IF(Паспорт!P44&gt;0,Паспорт!P44,X42)</f>
        <v>33.3481</v>
      </c>
      <c r="Y43" s="22"/>
      <c r="Z43" s="29"/>
    </row>
    <row r="44" spans="2:26" ht="15.75" customHeight="1">
      <c r="B44" s="59">
        <v>30</v>
      </c>
      <c r="C44" s="74">
        <v>30272.98</v>
      </c>
      <c r="D44" s="74">
        <v>9681.1</v>
      </c>
      <c r="E44" s="60">
        <v>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39954.08</v>
      </c>
      <c r="X44" s="62">
        <f>IF(Паспорт!P45&gt;0,Паспорт!P45,X43)</f>
        <v>33.3481</v>
      </c>
      <c r="Y44" s="22"/>
      <c r="Z44" s="29"/>
    </row>
    <row r="45" spans="2:26" ht="15.75" customHeight="1">
      <c r="B45" s="59">
        <v>31</v>
      </c>
      <c r="C45" s="74">
        <v>13196.95</v>
      </c>
      <c r="D45" s="74">
        <v>9462.96</v>
      </c>
      <c r="E45" s="60">
        <v>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22659.91</v>
      </c>
      <c r="X45" s="62">
        <f>IF(Паспорт!P46&gt;0,Паспорт!P46,X44)</f>
        <v>33.3481</v>
      </c>
      <c r="Y45" s="28"/>
      <c r="Z45" s="29"/>
    </row>
    <row r="46" spans="2:27" ht="66" customHeight="1">
      <c r="B46" s="16" t="s">
        <v>41</v>
      </c>
      <c r="C46" s="63">
        <f aca="true" t="shared" si="1" ref="C46:V46">SUM(C15:C45)</f>
        <v>204952.63</v>
      </c>
      <c r="D46" s="63">
        <f t="shared" si="1"/>
        <v>207237.15000000002</v>
      </c>
      <c r="E46" s="63">
        <f t="shared" si="1"/>
        <v>0</v>
      </c>
      <c r="F46" s="63">
        <f t="shared" si="1"/>
        <v>0</v>
      </c>
      <c r="G46" s="63">
        <f t="shared" si="1"/>
        <v>0</v>
      </c>
      <c r="H46" s="63">
        <f t="shared" si="1"/>
        <v>0</v>
      </c>
      <c r="I46" s="63">
        <f t="shared" si="1"/>
        <v>0</v>
      </c>
      <c r="J46" s="63">
        <f t="shared" si="1"/>
        <v>0</v>
      </c>
      <c r="K46" s="63">
        <f t="shared" si="1"/>
        <v>0</v>
      </c>
      <c r="L46" s="63">
        <f t="shared" si="1"/>
        <v>0</v>
      </c>
      <c r="M46" s="63">
        <f t="shared" si="1"/>
        <v>0</v>
      </c>
      <c r="N46" s="63">
        <f t="shared" si="1"/>
        <v>0</v>
      </c>
      <c r="O46" s="63">
        <f t="shared" si="1"/>
        <v>0</v>
      </c>
      <c r="P46" s="63">
        <f t="shared" si="1"/>
        <v>0</v>
      </c>
      <c r="Q46" s="63">
        <f t="shared" si="1"/>
        <v>0</v>
      </c>
      <c r="R46" s="63">
        <f t="shared" si="1"/>
        <v>0</v>
      </c>
      <c r="S46" s="63">
        <f t="shared" si="1"/>
        <v>0</v>
      </c>
      <c r="T46" s="63">
        <f t="shared" si="1"/>
        <v>0</v>
      </c>
      <c r="U46" s="63">
        <f t="shared" si="1"/>
        <v>0</v>
      </c>
      <c r="V46" s="63">
        <f t="shared" si="1"/>
        <v>0</v>
      </c>
      <c r="W46" s="64">
        <f>SUM(W15:W45)</f>
        <v>412189.77999999997</v>
      </c>
      <c r="X46" s="65">
        <f>SUMPRODUCT(X15:X45,W15:W45)/SUM(W15:W45)</f>
        <v>33.330161976141184</v>
      </c>
      <c r="Y46" s="27"/>
      <c r="Z46" s="99" t="s">
        <v>42</v>
      </c>
      <c r="AA46" s="99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24"/>
      <c r="Z48"/>
    </row>
    <row r="49" spans="3:4" ht="12.75">
      <c r="C49" s="1"/>
      <c r="D49" s="1"/>
    </row>
    <row r="50" spans="2:25" ht="15">
      <c r="B50" s="31"/>
      <c r="C50" s="42" t="s">
        <v>57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56</v>
      </c>
      <c r="Q50" s="14"/>
      <c r="R50" s="14"/>
      <c r="S50" s="14"/>
      <c r="T50" s="14"/>
      <c r="U50" s="46"/>
      <c r="V50" s="46"/>
      <c r="W50" s="84">
        <v>42675</v>
      </c>
      <c r="X50" s="85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9" t="s">
        <v>29</v>
      </c>
      <c r="Q51" s="49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52</v>
      </c>
      <c r="Q52" s="14"/>
      <c r="R52" s="14"/>
      <c r="S52" s="14"/>
      <c r="T52" s="14"/>
      <c r="U52" s="46"/>
      <c r="V52" s="46"/>
      <c r="W52" s="84">
        <v>42675</v>
      </c>
      <c r="X52" s="85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G12:G14"/>
    <mergeCell ref="H12:H14"/>
    <mergeCell ref="O12:O14"/>
    <mergeCell ref="E12:E14"/>
    <mergeCell ref="V12:V14"/>
    <mergeCell ref="Z46:AA46"/>
    <mergeCell ref="F12:F14"/>
    <mergeCell ref="S12:S14"/>
    <mergeCell ref="N12:N14"/>
    <mergeCell ref="D12:D14"/>
    <mergeCell ref="C48:X48"/>
    <mergeCell ref="J12:J14"/>
    <mergeCell ref="K12:K14"/>
    <mergeCell ref="L12:L14"/>
    <mergeCell ref="M12:M14"/>
    <mergeCell ref="C5:X5"/>
    <mergeCell ref="R12:R14"/>
    <mergeCell ref="I12:I14"/>
    <mergeCell ref="Z26:AA31"/>
    <mergeCell ref="X11:X14"/>
    <mergeCell ref="P12:P14"/>
    <mergeCell ref="Q12:Q14"/>
    <mergeCell ref="C11:V11"/>
    <mergeCell ref="Z15:AA23"/>
    <mergeCell ref="W11:W14"/>
    <mergeCell ref="W52:X52"/>
    <mergeCell ref="B6:Y6"/>
    <mergeCell ref="B7:Y7"/>
    <mergeCell ref="B8:Y8"/>
    <mergeCell ref="B9:Y9"/>
    <mergeCell ref="W50:X50"/>
    <mergeCell ref="T12:T14"/>
    <mergeCell ref="U12:U14"/>
    <mergeCell ref="B11:B14"/>
    <mergeCell ref="C12:C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2016-11-01T15:09:16Z</cp:lastPrinted>
  <dcterms:created xsi:type="dcterms:W3CDTF">2010-01-29T08:37:16Z</dcterms:created>
  <dcterms:modified xsi:type="dcterms:W3CDTF">2016-11-04T09:24:30Z</dcterms:modified>
  <cp:category/>
  <cp:version/>
  <cp:contentType/>
  <cp:contentStatus/>
</cp:coreProperties>
</file>