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<sst xmlns="http://schemas.openxmlformats.org/spreadsheetml/2006/main" count="86" uniqueCount="65">
  <si>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</si>
  <si>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</si>
  <si>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</si>
  <si>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</si>
  <si>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</si>
  <si>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</si>
  <si>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</si>
  <si>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</si>
  <si>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</si>
  <si>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</si>
  <si>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</si>
  <si>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</si>
  <si>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</si>
  <si>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</si>
  <si>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</si>
  <si>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</si>
  <si>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</si>
  <si>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</si>
  <si>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</si>
  <si>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</si>
  <si>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</si>
  <si>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</si>
  <si>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</si>
  <si>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</si>
  <si>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</si>
  <si>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</si>
  <si>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</si>
  <si>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</si>
  <si>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</si>
  <si>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</si>
  <si>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</si>
  <si>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</si>
  <si>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</si>
  <si>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</si>
  <si>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</si>
  <si>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</si>
  <si>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</si>
  <si>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</si>
  <si>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</si>
  <si>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</si>
  <si>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</si>
  <si>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</si>
  <si>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</si>
  <si>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</si>
  <si>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</si>
  <si>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</si>
  <si>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</si>
  <si>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</si>
  <si>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</si>
  <si>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</si>
  <si>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</si>
  <si>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</si>
  <si>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</si>
  <si>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</si>
  <si>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В. о. начальника  Харківського ЛВУМГ</t>
  </si>
  <si>
    <t>Моторя О.А.</t>
  </si>
  <si>
    <t>з газопроводу  ШБКБ    за період з 01.10.2016 по 31.10.2016</t>
  </si>
  <si>
    <t>переданого Харківським ЛВУМГ  та прийнятого ПАТ "Харківгаз",  ПАТ "Харківміськгаз"  по  ГРС-2 м.Харків</t>
  </si>
  <si>
    <t>ГРС-Золочів</t>
  </si>
  <si>
    <t>ГРС-Дергачі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</si>
  <si>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</si>
  <si>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ГРС-2 м.Харків           місто</t>
  </si>
  <si>
    <t>ГРС-2 м.Харків           с. Берізка</t>
  </si>
  <si>
    <t>ГРС Слатине</t>
  </si>
  <si>
    <r>
      <t xml:space="preserve">переданого Харківським ЛВУМГ  та прийнятого ПАТ "Харківгаз",  ПАТ "Харківміськгаз"  по  ГРС-2 м.Харків, </t>
    </r>
    <r>
      <rPr>
        <sz val="11"/>
        <rFont val="Arial"/>
        <family val="2"/>
      </rPr>
      <t>ГРС Золочів, ГРС Дергачі, ГРС Слатине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</si>
</sst>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FF0000"/>
      <name val="Arial Cyr"/>
      <family val="0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86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86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9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95" fillId="0" borderId="21" xfId="0" applyFont="1" applyBorder="1" applyAlignment="1">
      <alignment horizontal="center" vertical="center" textRotation="90" wrapText="1"/>
    </xf>
    <xf numFmtId="0" fontId="95" fillId="0" borderId="22" xfId="0" applyFont="1" applyBorder="1" applyAlignment="1">
      <alignment horizontal="center" vertical="center" textRotation="90" wrapText="1"/>
    </xf>
    <xf numFmtId="0" fontId="95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13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G37" sqref="AG3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7" t="s">
        <v>18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36"/>
      <c r="AA6" s="37"/>
    </row>
    <row r="7" spans="2:27" ht="18" customHeight="1"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34"/>
      <c r="AA7" s="34"/>
    </row>
    <row r="8" spans="2:27" ht="18" customHeight="1">
      <c r="B8" s="88" t="s">
        <v>57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34"/>
      <c r="AA8" s="34"/>
    </row>
    <row r="9" spans="2:27" ht="18" customHeight="1">
      <c r="B9" s="90" t="s">
        <v>56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34"/>
      <c r="AA9" s="34"/>
    </row>
    <row r="10" spans="2:27" ht="18" customHeight="1"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5" t="s">
        <v>26</v>
      </c>
      <c r="C12" s="94" t="s">
        <v>17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6"/>
      <c r="O12" s="94" t="s">
        <v>6</v>
      </c>
      <c r="P12" s="95"/>
      <c r="Q12" s="95"/>
      <c r="R12" s="95"/>
      <c r="S12" s="95"/>
      <c r="T12" s="95"/>
      <c r="U12" s="84" t="s">
        <v>22</v>
      </c>
      <c r="V12" s="75" t="s">
        <v>23</v>
      </c>
      <c r="W12" s="75" t="s">
        <v>34</v>
      </c>
      <c r="X12" s="75" t="s">
        <v>25</v>
      </c>
      <c r="Y12" s="75" t="s">
        <v>24</v>
      </c>
      <c r="Z12" s="3"/>
      <c r="AB12" s="6"/>
      <c r="AC12"/>
    </row>
    <row r="13" spans="2:29" ht="48.75" customHeight="1">
      <c r="B13" s="76"/>
      <c r="C13" s="83" t="s">
        <v>2</v>
      </c>
      <c r="D13" s="78" t="s">
        <v>3</v>
      </c>
      <c r="E13" s="78" t="s">
        <v>4</v>
      </c>
      <c r="F13" s="78" t="s">
        <v>5</v>
      </c>
      <c r="G13" s="78" t="s">
        <v>8</v>
      </c>
      <c r="H13" s="78" t="s">
        <v>9</v>
      </c>
      <c r="I13" s="78" t="s">
        <v>10</v>
      </c>
      <c r="J13" s="78" t="s">
        <v>11</v>
      </c>
      <c r="K13" s="78" t="s">
        <v>12</v>
      </c>
      <c r="L13" s="78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32</v>
      </c>
      <c r="R13" s="75" t="s">
        <v>20</v>
      </c>
      <c r="S13" s="75" t="s">
        <v>33</v>
      </c>
      <c r="T13" s="75" t="s">
        <v>21</v>
      </c>
      <c r="U13" s="85"/>
      <c r="V13" s="76"/>
      <c r="W13" s="76"/>
      <c r="X13" s="76"/>
      <c r="Y13" s="76"/>
      <c r="Z13" s="3"/>
      <c r="AB13" s="6"/>
      <c r="AC13"/>
    </row>
    <row r="14" spans="2:29" ht="15.75" customHeight="1">
      <c r="B14" s="76"/>
      <c r="C14" s="83"/>
      <c r="D14" s="78"/>
      <c r="E14" s="78"/>
      <c r="F14" s="78"/>
      <c r="G14" s="78"/>
      <c r="H14" s="78"/>
      <c r="I14" s="78"/>
      <c r="J14" s="78"/>
      <c r="K14" s="78"/>
      <c r="L14" s="78"/>
      <c r="M14" s="76"/>
      <c r="N14" s="76"/>
      <c r="O14" s="76"/>
      <c r="P14" s="76"/>
      <c r="Q14" s="76"/>
      <c r="R14" s="76"/>
      <c r="S14" s="76"/>
      <c r="T14" s="76"/>
      <c r="U14" s="85"/>
      <c r="V14" s="76"/>
      <c r="W14" s="76"/>
      <c r="X14" s="76"/>
      <c r="Y14" s="76"/>
      <c r="Z14" s="3"/>
      <c r="AB14" s="6"/>
      <c r="AC14"/>
    </row>
    <row r="15" spans="2:29" ht="30" customHeight="1">
      <c r="B15" s="77"/>
      <c r="C15" s="83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79"/>
      <c r="O15" s="79"/>
      <c r="P15" s="79"/>
      <c r="Q15" s="79"/>
      <c r="R15" s="79"/>
      <c r="S15" s="79"/>
      <c r="T15" s="79"/>
      <c r="U15" s="86"/>
      <c r="V15" s="79"/>
      <c r="W15" s="79"/>
      <c r="X15" s="79"/>
      <c r="Y15" s="79"/>
      <c r="Z15" s="3"/>
      <c r="AB15" s="6"/>
      <c r="AC15"/>
    </row>
    <row r="16" spans="2:29" ht="12.75">
      <c r="B16" s="63">
        <v>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49"/>
      <c r="T16" s="48"/>
      <c r="U16" s="50"/>
      <c r="V16" s="50"/>
      <c r="W16" s="47"/>
      <c r="X16" s="54"/>
      <c r="Y16" s="54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49"/>
      <c r="T20" s="48"/>
      <c r="U20" s="50"/>
      <c r="V20" s="50"/>
      <c r="W20" s="47"/>
      <c r="X20" s="54"/>
      <c r="Y20" s="54"/>
      <c r="AA20" s="4">
        <f t="shared" si="0"/>
        <v>0</v>
      </c>
      <c r="AB20" s="29" t="str">
        <f t="shared" si="1"/>
        <v> </v>
      </c>
      <c r="AC20"/>
    </row>
    <row r="21" spans="2:29" ht="12.75">
      <c r="B21" s="63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63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63">
        <v>8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47"/>
      <c r="X23" s="54"/>
      <c r="Y23" s="54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63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63">
        <v>12</v>
      </c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9"/>
      <c r="R27" s="48"/>
      <c r="S27" s="49"/>
      <c r="T27" s="48"/>
      <c r="U27" s="50"/>
      <c r="V27" s="50"/>
      <c r="W27" s="47"/>
      <c r="X27" s="54"/>
      <c r="Y27" s="54"/>
      <c r="AA27" s="4">
        <f t="shared" si="0"/>
        <v>0</v>
      </c>
      <c r="AB27" s="29" t="str">
        <f t="shared" si="1"/>
        <v> </v>
      </c>
      <c r="AC27"/>
    </row>
    <row r="28" spans="2:29" ht="12.75">
      <c r="B28" s="63">
        <v>13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49"/>
      <c r="T28" s="48"/>
      <c r="U28" s="50"/>
      <c r="V28" s="50"/>
      <c r="W28" s="47"/>
      <c r="X28" s="54"/>
      <c r="Y28" s="54"/>
      <c r="AA28" s="4">
        <f t="shared" si="0"/>
        <v>0</v>
      </c>
      <c r="AB28" s="29" t="str">
        <f t="shared" si="1"/>
        <v> </v>
      </c>
      <c r="AC28"/>
    </row>
    <row r="29" spans="2:29" ht="12.75">
      <c r="B29" s="63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47"/>
      <c r="X29" s="54"/>
      <c r="Y29" s="54"/>
      <c r="AA29" s="4">
        <f t="shared" si="0"/>
        <v>0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  <c r="S32" s="49"/>
      <c r="T32" s="48"/>
      <c r="U32" s="50"/>
      <c r="V32" s="50"/>
      <c r="W32" s="47"/>
      <c r="X32" s="54"/>
      <c r="Y32" s="54"/>
      <c r="AA32" s="4">
        <f t="shared" si="0"/>
        <v>0</v>
      </c>
      <c r="AB32" s="29" t="str">
        <f t="shared" si="1"/>
        <v> </v>
      </c>
      <c r="AC32"/>
    </row>
    <row r="33" spans="2:29" ht="12.75">
      <c r="B33" s="15">
        <v>18</v>
      </c>
      <c r="C33" s="51">
        <v>91.6665</v>
      </c>
      <c r="D33" s="47">
        <v>4.0865</v>
      </c>
      <c r="E33" s="47">
        <v>1.0212</v>
      </c>
      <c r="F33" s="47">
        <v>0.1244</v>
      </c>
      <c r="G33" s="47">
        <v>0.2034</v>
      </c>
      <c r="H33" s="47">
        <v>0.0077</v>
      </c>
      <c r="I33" s="47">
        <v>0.0608</v>
      </c>
      <c r="J33" s="47">
        <v>0.0504</v>
      </c>
      <c r="K33" s="47">
        <v>0.1341</v>
      </c>
      <c r="L33" s="47">
        <v>0.0088</v>
      </c>
      <c r="M33" s="47">
        <v>1.9431</v>
      </c>
      <c r="N33" s="47">
        <v>0.6931</v>
      </c>
      <c r="O33" s="47">
        <v>0.7345</v>
      </c>
      <c r="P33" s="48">
        <v>34.7</v>
      </c>
      <c r="Q33" s="49">
        <v>8287</v>
      </c>
      <c r="R33" s="48">
        <v>38.42</v>
      </c>
      <c r="S33" s="49">
        <v>9176</v>
      </c>
      <c r="T33" s="48">
        <v>49.2</v>
      </c>
      <c r="U33" s="50">
        <v>-9.3</v>
      </c>
      <c r="V33" s="50">
        <v>-1.8</v>
      </c>
      <c r="W33" s="47" t="s">
        <v>35</v>
      </c>
      <c r="X33" s="54" t="s">
        <v>53</v>
      </c>
      <c r="Y33" s="54">
        <v>0.0005</v>
      </c>
      <c r="AA33" s="4">
        <f t="shared" si="0"/>
        <v>99.99999999999999</v>
      </c>
      <c r="AB33" s="29" t="str">
        <f t="shared" si="1"/>
        <v>ОК</v>
      </c>
      <c r="AC33"/>
    </row>
    <row r="34" spans="2:29" ht="12.75">
      <c r="B34" s="15">
        <v>19</v>
      </c>
      <c r="C34" s="51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49"/>
      <c r="R34" s="48"/>
      <c r="S34" s="49"/>
      <c r="T34" s="48"/>
      <c r="U34" s="50"/>
      <c r="V34" s="50"/>
      <c r="W34" s="47"/>
      <c r="X34" s="54"/>
      <c r="Y34" s="54"/>
      <c r="AA34" s="4">
        <f t="shared" si="0"/>
        <v>0</v>
      </c>
      <c r="AB34" s="29" t="str">
        <f t="shared" si="1"/>
        <v> </v>
      </c>
      <c r="AC34"/>
    </row>
    <row r="35" spans="2:29" ht="12.75">
      <c r="B35" s="15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47"/>
      <c r="X35" s="54"/>
      <c r="Y35" s="54"/>
      <c r="AA35" s="4">
        <f t="shared" si="0"/>
        <v>0</v>
      </c>
      <c r="AB35" s="29" t="str">
        <f t="shared" si="1"/>
        <v> </v>
      </c>
      <c r="AC35"/>
    </row>
    <row r="36" spans="2:29" ht="12.75">
      <c r="B36" s="15">
        <v>21</v>
      </c>
      <c r="C36" s="51">
        <v>91.8432</v>
      </c>
      <c r="D36" s="47">
        <v>3.9197</v>
      </c>
      <c r="E36" s="47">
        <v>0.9638</v>
      </c>
      <c r="F36" s="47">
        <v>0.1243</v>
      </c>
      <c r="G36" s="47">
        <v>0.2037</v>
      </c>
      <c r="H36" s="47">
        <v>0.0082</v>
      </c>
      <c r="I36" s="47">
        <v>0.0629</v>
      </c>
      <c r="J36" s="47">
        <v>0.0529</v>
      </c>
      <c r="K36" s="47">
        <v>0.1729</v>
      </c>
      <c r="L36" s="47">
        <v>0.0107</v>
      </c>
      <c r="M36" s="47">
        <v>1.9569</v>
      </c>
      <c r="N36" s="47">
        <v>0.6808</v>
      </c>
      <c r="O36" s="47">
        <v>0.734</v>
      </c>
      <c r="P36" s="48">
        <v>34.68</v>
      </c>
      <c r="Q36" s="49">
        <v>8282</v>
      </c>
      <c r="R36" s="48">
        <v>38.4</v>
      </c>
      <c r="S36" s="49">
        <v>9171</v>
      </c>
      <c r="T36" s="48">
        <v>49.18</v>
      </c>
      <c r="U36" s="50"/>
      <c r="V36" s="50"/>
      <c r="W36" s="47"/>
      <c r="X36" s="54"/>
      <c r="Y36" s="54"/>
      <c r="AA36" s="4">
        <f t="shared" si="0"/>
        <v>100.00000000000001</v>
      </c>
      <c r="AB36" s="29" t="str">
        <f t="shared" si="1"/>
        <v>ОК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9"/>
      <c r="R38" s="48"/>
      <c r="S38" s="49"/>
      <c r="T38" s="48"/>
      <c r="U38" s="50"/>
      <c r="V38" s="50"/>
      <c r="W38" s="47"/>
      <c r="X38" s="54"/>
      <c r="Y38" s="54"/>
      <c r="AA38" s="4">
        <f t="shared" si="0"/>
        <v>0</v>
      </c>
      <c r="AB38" s="29" t="str">
        <f t="shared" si="1"/>
        <v> </v>
      </c>
      <c r="AC38"/>
    </row>
    <row r="39" spans="2:29" ht="12.75">
      <c r="B39" s="15">
        <v>24</v>
      </c>
      <c r="C39" s="51">
        <v>91.7936</v>
      </c>
      <c r="D39" s="47">
        <v>3.9353</v>
      </c>
      <c r="E39" s="47">
        <v>0.9633</v>
      </c>
      <c r="F39" s="47">
        <v>0.1249</v>
      </c>
      <c r="G39" s="47">
        <v>0.2043</v>
      </c>
      <c r="H39" s="47">
        <v>0.0081</v>
      </c>
      <c r="I39" s="47">
        <v>0.0621</v>
      </c>
      <c r="J39" s="47">
        <v>0.051</v>
      </c>
      <c r="K39" s="47">
        <v>0.1257</v>
      </c>
      <c r="L39" s="47">
        <v>0.0093</v>
      </c>
      <c r="M39" s="47">
        <v>1.9904</v>
      </c>
      <c r="N39" s="47">
        <v>0.732</v>
      </c>
      <c r="O39" s="47">
        <v>0.7334</v>
      </c>
      <c r="P39" s="48">
        <v>34.59</v>
      </c>
      <c r="Q39" s="49">
        <v>8261</v>
      </c>
      <c r="R39" s="48">
        <v>38.3</v>
      </c>
      <c r="S39" s="49">
        <v>9148</v>
      </c>
      <c r="T39" s="48">
        <v>49.08</v>
      </c>
      <c r="U39" s="50"/>
      <c r="V39" s="50"/>
      <c r="W39" s="47"/>
      <c r="X39" s="54"/>
      <c r="Y39" s="54"/>
      <c r="AA39" s="4">
        <f t="shared" si="0"/>
        <v>99.99999999999999</v>
      </c>
      <c r="AB39" s="29" t="str">
        <f t="shared" si="1"/>
        <v>ОК</v>
      </c>
      <c r="AC39"/>
    </row>
    <row r="40" spans="2:29" ht="12.75">
      <c r="B40" s="15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5">
        <v>26</v>
      </c>
      <c r="C41" s="5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/>
      <c r="Q41" s="49"/>
      <c r="R41" s="48"/>
      <c r="S41" s="49"/>
      <c r="T41" s="48"/>
      <c r="U41" s="50"/>
      <c r="V41" s="50"/>
      <c r="W41" s="47"/>
      <c r="X41" s="54"/>
      <c r="Y41" s="54"/>
      <c r="AA41" s="4">
        <f t="shared" si="0"/>
        <v>0</v>
      </c>
      <c r="AB41" s="29" t="str">
        <f t="shared" si="1"/>
        <v> </v>
      </c>
      <c r="AC41"/>
    </row>
    <row r="42" spans="2:29" ht="12.75">
      <c r="B42" s="15">
        <v>27</v>
      </c>
      <c r="C42" s="51">
        <v>92.6701</v>
      </c>
      <c r="D42" s="47">
        <v>4.014</v>
      </c>
      <c r="E42" s="47">
        <v>0.9109</v>
      </c>
      <c r="F42" s="47">
        <v>0.1163</v>
      </c>
      <c r="G42" s="47">
        <v>0.1898</v>
      </c>
      <c r="H42" s="47">
        <v>0.0093</v>
      </c>
      <c r="I42" s="47">
        <v>0.0577</v>
      </c>
      <c r="J42" s="47">
        <v>0.0468</v>
      </c>
      <c r="K42" s="47">
        <v>0.1474</v>
      </c>
      <c r="L42" s="47">
        <v>0.0215</v>
      </c>
      <c r="M42" s="47">
        <v>1.503</v>
      </c>
      <c r="N42" s="47">
        <v>0.3132</v>
      </c>
      <c r="O42" s="47">
        <v>0.7261</v>
      </c>
      <c r="P42" s="48">
        <v>34.88</v>
      </c>
      <c r="Q42" s="49">
        <v>8332</v>
      </c>
      <c r="R42" s="48">
        <v>38.63</v>
      </c>
      <c r="S42" s="49">
        <v>9227</v>
      </c>
      <c r="T42" s="48">
        <v>49.75</v>
      </c>
      <c r="U42" s="50">
        <v>-8.6</v>
      </c>
      <c r="V42" s="50">
        <v>-1.3</v>
      </c>
      <c r="W42" s="47" t="s">
        <v>35</v>
      </c>
      <c r="X42" s="54" t="s">
        <v>53</v>
      </c>
      <c r="Y42" s="54">
        <v>0.0007</v>
      </c>
      <c r="AA42" s="4">
        <f t="shared" si="0"/>
        <v>100</v>
      </c>
      <c r="AB42" s="29" t="str">
        <f t="shared" si="1"/>
        <v>ОК</v>
      </c>
      <c r="AC42"/>
    </row>
    <row r="43" spans="2:29" ht="12.75">
      <c r="B43" s="15">
        <v>28</v>
      </c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9"/>
      <c r="R43" s="48"/>
      <c r="S43" s="49"/>
      <c r="T43" s="48"/>
      <c r="U43" s="50"/>
      <c r="V43" s="50"/>
      <c r="W43" s="47"/>
      <c r="X43" s="54"/>
      <c r="Y43" s="54"/>
      <c r="AA43" s="4">
        <f t="shared" si="0"/>
        <v>0</v>
      </c>
      <c r="AB43" s="29" t="str">
        <f t="shared" si="1"/>
        <v> </v>
      </c>
      <c r="AC43"/>
    </row>
    <row r="44" spans="2:29" ht="12.75" customHeight="1">
      <c r="B44" s="15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>
        <v>92.923</v>
      </c>
      <c r="D46" s="47">
        <v>3.966</v>
      </c>
      <c r="E46" s="47">
        <v>0.8931</v>
      </c>
      <c r="F46" s="47">
        <v>0.114</v>
      </c>
      <c r="G46" s="47">
        <v>0.1863</v>
      </c>
      <c r="H46" s="47">
        <v>0.0091</v>
      </c>
      <c r="I46" s="47">
        <v>0.0562</v>
      </c>
      <c r="J46" s="47">
        <v>0.0454</v>
      </c>
      <c r="K46" s="47">
        <v>0.1368</v>
      </c>
      <c r="L46" s="47">
        <v>0.0025</v>
      </c>
      <c r="M46" s="47">
        <v>1.352</v>
      </c>
      <c r="N46" s="47">
        <v>0.3156</v>
      </c>
      <c r="O46" s="47">
        <v>0.7243</v>
      </c>
      <c r="P46" s="48">
        <v>34.9</v>
      </c>
      <c r="Q46" s="49">
        <v>8335</v>
      </c>
      <c r="R46" s="48">
        <v>38.65</v>
      </c>
      <c r="S46" s="49">
        <v>9230</v>
      </c>
      <c r="T46" s="48">
        <v>49.84</v>
      </c>
      <c r="U46" s="50"/>
      <c r="V46" s="50"/>
      <c r="W46" s="47"/>
      <c r="X46" s="54"/>
      <c r="Y46" s="54"/>
      <c r="AA46" s="4">
        <f t="shared" si="0"/>
        <v>100.00000000000001</v>
      </c>
      <c r="AB46" s="29" t="str">
        <f t="shared" si="1"/>
        <v>ОК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AA48" s="4"/>
      <c r="AB48" s="5"/>
      <c r="AC48"/>
    </row>
    <row r="49" spans="3:4" ht="12.75">
      <c r="C49" s="1"/>
      <c r="D49" s="1"/>
    </row>
    <row r="50" spans="3:25" ht="15">
      <c r="C50" s="67" t="s">
        <v>54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 t="s">
        <v>55</v>
      </c>
      <c r="Q50" s="67"/>
      <c r="R50" s="67"/>
      <c r="S50" s="67"/>
      <c r="T50" s="68"/>
      <c r="U50" s="69"/>
      <c r="V50" s="69"/>
      <c r="W50" s="97">
        <v>42675</v>
      </c>
      <c r="X50" s="98"/>
      <c r="Y50" s="64"/>
    </row>
    <row r="51" spans="3:25" ht="12.75">
      <c r="C51" s="65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6" t="s">
        <v>29</v>
      </c>
      <c r="Q51" s="66"/>
      <c r="R51" s="42"/>
      <c r="S51" s="42"/>
      <c r="T51" s="42"/>
      <c r="U51" s="42" t="s">
        <v>0</v>
      </c>
      <c r="V51" s="42"/>
      <c r="W51" s="42"/>
      <c r="X51" s="42" t="s">
        <v>16</v>
      </c>
      <c r="Y51" s="65"/>
    </row>
    <row r="52" spans="3:25" ht="18" customHeight="1">
      <c r="C52" s="41" t="s">
        <v>50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51</v>
      </c>
      <c r="Q52" s="41"/>
      <c r="R52" s="41"/>
      <c r="S52" s="41"/>
      <c r="T52" s="41"/>
      <c r="U52" s="44"/>
      <c r="V52" s="44"/>
      <c r="W52" s="92">
        <v>42675</v>
      </c>
      <c r="X52" s="93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C48:Y48"/>
    <mergeCell ref="C13:C15"/>
    <mergeCell ref="O13:O15"/>
    <mergeCell ref="R13:R15"/>
    <mergeCell ref="Y12:Y15"/>
    <mergeCell ref="U12:U15"/>
    <mergeCell ref="D13:D15"/>
    <mergeCell ref="G13:G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2">
      <selection activeCell="F15" sqref="F15:G32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1.00390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7" t="s">
        <v>36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18"/>
    </row>
    <row r="6" spans="2:25" ht="18" customHeight="1"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</row>
    <row r="7" spans="2:25" ht="18" customHeight="1">
      <c r="B7" s="88" t="s">
        <v>64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</row>
    <row r="8" spans="2:25" ht="18" customHeight="1">
      <c r="B8" s="90" t="s">
        <v>56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2:25" ht="18" customHeight="1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2:25" ht="24" customHeight="1">
      <c r="B10" s="70" t="s">
        <v>60</v>
      </c>
      <c r="C10" s="7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</row>
    <row r="11" spans="2:26" ht="30" customHeight="1">
      <c r="B11" s="75" t="s">
        <v>26</v>
      </c>
      <c r="C11" s="94" t="s">
        <v>40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111" t="s">
        <v>41</v>
      </c>
      <c r="X11" s="105" t="s">
        <v>43</v>
      </c>
      <c r="Y11" s="20"/>
      <c r="Z11"/>
    </row>
    <row r="12" spans="2:26" ht="48.75" customHeight="1">
      <c r="B12" s="76"/>
      <c r="C12" s="102" t="s">
        <v>61</v>
      </c>
      <c r="D12" s="102" t="s">
        <v>62</v>
      </c>
      <c r="E12" s="102" t="s">
        <v>58</v>
      </c>
      <c r="F12" s="102" t="s">
        <v>59</v>
      </c>
      <c r="G12" s="101" t="s">
        <v>63</v>
      </c>
      <c r="H12" s="101"/>
      <c r="I12" s="101"/>
      <c r="J12" s="101"/>
      <c r="K12" s="101"/>
      <c r="L12" s="101"/>
      <c r="M12" s="102"/>
      <c r="N12" s="102"/>
      <c r="O12" s="102"/>
      <c r="P12" s="102"/>
      <c r="Q12" s="102"/>
      <c r="R12" s="102"/>
      <c r="S12" s="102"/>
      <c r="T12" s="102"/>
      <c r="U12" s="102"/>
      <c r="V12" s="108"/>
      <c r="W12" s="111"/>
      <c r="X12" s="106"/>
      <c r="Y12" s="20"/>
      <c r="Z12"/>
    </row>
    <row r="13" spans="2:26" ht="15.75" customHeight="1">
      <c r="B13" s="76"/>
      <c r="C13" s="103"/>
      <c r="D13" s="103"/>
      <c r="E13" s="103"/>
      <c r="F13" s="103"/>
      <c r="G13" s="101"/>
      <c r="H13" s="101"/>
      <c r="I13" s="101"/>
      <c r="J13" s="101"/>
      <c r="K13" s="101"/>
      <c r="L13" s="101"/>
      <c r="M13" s="103"/>
      <c r="N13" s="103"/>
      <c r="O13" s="103"/>
      <c r="P13" s="103"/>
      <c r="Q13" s="103"/>
      <c r="R13" s="103"/>
      <c r="S13" s="103"/>
      <c r="T13" s="103"/>
      <c r="U13" s="103"/>
      <c r="V13" s="109"/>
      <c r="W13" s="111"/>
      <c r="X13" s="106"/>
      <c r="Y13" s="20"/>
      <c r="Z13"/>
    </row>
    <row r="14" spans="2:26" ht="30" customHeight="1">
      <c r="B14" s="77"/>
      <c r="C14" s="104"/>
      <c r="D14" s="104"/>
      <c r="E14" s="104"/>
      <c r="F14" s="104"/>
      <c r="G14" s="101"/>
      <c r="H14" s="101"/>
      <c r="I14" s="101"/>
      <c r="J14" s="101"/>
      <c r="K14" s="101"/>
      <c r="L14" s="101"/>
      <c r="M14" s="104"/>
      <c r="N14" s="104"/>
      <c r="O14" s="104"/>
      <c r="P14" s="104"/>
      <c r="Q14" s="104"/>
      <c r="R14" s="104"/>
      <c r="S14" s="104"/>
      <c r="T14" s="104"/>
      <c r="U14" s="104"/>
      <c r="V14" s="110"/>
      <c r="W14" s="111"/>
      <c r="X14" s="107"/>
      <c r="Y14" s="20"/>
      <c r="Z14"/>
    </row>
    <row r="15" spans="2:27" ht="15.75" customHeight="1">
      <c r="B15" s="55">
        <v>1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0</v>
      </c>
      <c r="X15" s="59">
        <v>33.38</v>
      </c>
      <c r="Y15" s="21"/>
      <c r="Z15" s="99" t="s">
        <v>44</v>
      </c>
      <c r="AA15" s="99"/>
    </row>
    <row r="16" spans="2:27" ht="15.75">
      <c r="B16" s="55">
        <v>2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0</v>
      </c>
      <c r="X16" s="59">
        <f>IF(Паспорт!P17&gt;0,Паспорт!P17,X15)</f>
        <v>33.38</v>
      </c>
      <c r="Y16" s="21"/>
      <c r="Z16" s="99"/>
      <c r="AA16" s="99"/>
    </row>
    <row r="17" spans="2:27" ht="15.75">
      <c r="B17" s="55">
        <v>3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0</v>
      </c>
      <c r="X17" s="59">
        <f>IF(Паспорт!P18&gt;0,Паспорт!P18,X16)</f>
        <v>33.38</v>
      </c>
      <c r="Y17" s="21"/>
      <c r="Z17" s="99"/>
      <c r="AA17" s="99"/>
    </row>
    <row r="18" spans="2:27" ht="15.75">
      <c r="B18" s="55">
        <v>4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0</v>
      </c>
      <c r="X18" s="59">
        <f>IF(Паспорт!P19&gt;0,Паспорт!P19,X17)</f>
        <v>33.38</v>
      </c>
      <c r="Y18" s="21"/>
      <c r="Z18" s="99"/>
      <c r="AA18" s="99"/>
    </row>
    <row r="19" spans="2:27" ht="15.75">
      <c r="B19" s="55">
        <v>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0</v>
      </c>
      <c r="X19" s="59">
        <f>IF(Паспорт!P20&gt;0,Паспорт!P20,X18)</f>
        <v>33.38</v>
      </c>
      <c r="Y19" s="21"/>
      <c r="Z19" s="99"/>
      <c r="AA19" s="99"/>
    </row>
    <row r="20" spans="2:27" ht="15.75" customHeight="1">
      <c r="B20" s="55">
        <v>6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0</v>
      </c>
      <c r="X20" s="59">
        <f>IF(Паспорт!P21&gt;0,Паспорт!P21,X19)</f>
        <v>33.38</v>
      </c>
      <c r="Y20" s="21"/>
      <c r="Z20" s="99"/>
      <c r="AA20" s="99"/>
    </row>
    <row r="21" spans="2:27" ht="15.75">
      <c r="B21" s="55">
        <v>7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0</v>
      </c>
      <c r="X21" s="59">
        <f>IF(Паспорт!P22&gt;0,Паспорт!P22,X20)</f>
        <v>33.38</v>
      </c>
      <c r="Y21" s="21"/>
      <c r="Z21" s="99"/>
      <c r="AA21" s="99"/>
    </row>
    <row r="22" spans="2:27" ht="15.75">
      <c r="B22" s="55">
        <v>8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0</v>
      </c>
      <c r="X22" s="59">
        <f>IF(Паспорт!P23&gt;0,Паспорт!P23,X21)</f>
        <v>33.38</v>
      </c>
      <c r="Y22" s="21"/>
      <c r="Z22" s="99"/>
      <c r="AA22" s="99"/>
    </row>
    <row r="23" spans="2:27" ht="15" customHeight="1">
      <c r="B23" s="55">
        <v>9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0</v>
      </c>
      <c r="X23" s="59">
        <f>IF(Паспорт!P24&gt;0,Паспорт!P24,X22)</f>
        <v>33.38</v>
      </c>
      <c r="Y23" s="21"/>
      <c r="Z23" s="99"/>
      <c r="AA23" s="99"/>
    </row>
    <row r="24" spans="2:26" ht="15.75">
      <c r="B24" s="55">
        <v>10</v>
      </c>
      <c r="C24" s="72">
        <v>0</v>
      </c>
      <c r="D24" s="72">
        <v>0</v>
      </c>
      <c r="E24" s="72">
        <v>0</v>
      </c>
      <c r="F24" s="72">
        <v>0</v>
      </c>
      <c r="G24" s="72">
        <v>0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0</v>
      </c>
      <c r="X24" s="59">
        <f>IF(Паспорт!P25&gt;0,Паспорт!P25,X23)</f>
        <v>33.38</v>
      </c>
      <c r="Y24" s="21"/>
      <c r="Z24" s="28"/>
    </row>
    <row r="25" spans="2:26" ht="15.75">
      <c r="B25" s="55">
        <v>11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0</v>
      </c>
      <c r="X25" s="59">
        <f>IF(Паспорт!P26&gt;0,Паспорт!P26,X24)</f>
        <v>33.38</v>
      </c>
      <c r="Y25" s="21"/>
      <c r="Z25" s="28"/>
    </row>
    <row r="26" spans="2:27" ht="15.75" customHeight="1">
      <c r="B26" s="55">
        <v>12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0</v>
      </c>
      <c r="X26" s="59">
        <f>IF(Паспорт!P27&gt;0,Паспорт!P27,X25)</f>
        <v>33.38</v>
      </c>
      <c r="Y26" s="21"/>
      <c r="Z26" s="100" t="s">
        <v>42</v>
      </c>
      <c r="AA26" s="100"/>
    </row>
    <row r="27" spans="2:27" ht="15.75">
      <c r="B27" s="55">
        <v>13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0</v>
      </c>
      <c r="X27" s="59">
        <f>IF(Паспорт!P28&gt;0,Паспорт!P28,X26)</f>
        <v>33.38</v>
      </c>
      <c r="Y27" s="21"/>
      <c r="Z27" s="100"/>
      <c r="AA27" s="100"/>
    </row>
    <row r="28" spans="2:27" ht="15.75">
      <c r="B28" s="55">
        <v>14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0</v>
      </c>
      <c r="X28" s="59">
        <f>IF(Паспорт!P29&gt;0,Паспорт!P29,X27)</f>
        <v>33.38</v>
      </c>
      <c r="Y28" s="21"/>
      <c r="Z28" s="100"/>
      <c r="AA28" s="100"/>
    </row>
    <row r="29" spans="2:27" ht="15.75">
      <c r="B29" s="55">
        <v>15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0</v>
      </c>
      <c r="X29" s="59">
        <f>IF(Паспорт!P30&gt;0,Паспорт!P30,X28)</f>
        <v>33.38</v>
      </c>
      <c r="Y29" s="21"/>
      <c r="Z29" s="100"/>
      <c r="AA29" s="100"/>
    </row>
    <row r="30" spans="2:27" ht="15.75">
      <c r="B30" s="56">
        <v>16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0</v>
      </c>
      <c r="X30" s="59">
        <f>IF(Паспорт!P31&gt;0,Паспорт!P31,X29)</f>
        <v>33.38</v>
      </c>
      <c r="Y30" s="21"/>
      <c r="Z30" s="100"/>
      <c r="AA30" s="100"/>
    </row>
    <row r="31" spans="2:27" ht="15.75">
      <c r="B31" s="56">
        <v>17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0</v>
      </c>
      <c r="X31" s="59">
        <f>IF(Паспорт!P32&gt;0,Паспорт!P32,X30)</f>
        <v>33.38</v>
      </c>
      <c r="Y31" s="21"/>
      <c r="Z31" s="100"/>
      <c r="AA31" s="100"/>
    </row>
    <row r="32" spans="2:26" ht="15.75">
      <c r="B32" s="56">
        <v>18</v>
      </c>
      <c r="C32" s="72">
        <v>1287764.63</v>
      </c>
      <c r="D32" s="72">
        <v>517.53</v>
      </c>
      <c r="E32" s="72">
        <v>0</v>
      </c>
      <c r="F32" s="72">
        <v>0</v>
      </c>
      <c r="G32" s="72">
        <v>0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1288282.16</v>
      </c>
      <c r="X32" s="59">
        <f>IF(Паспорт!P33&gt;0,Паспорт!P33,X31)</f>
        <v>34.7</v>
      </c>
      <c r="Y32" s="21"/>
      <c r="Z32" s="28"/>
    </row>
    <row r="33" spans="2:26" ht="15.75">
      <c r="B33" s="56">
        <v>19</v>
      </c>
      <c r="C33" s="72">
        <v>1226033.75</v>
      </c>
      <c r="D33" s="72">
        <v>551.48</v>
      </c>
      <c r="E33" s="72">
        <v>0</v>
      </c>
      <c r="F33" s="72">
        <v>0</v>
      </c>
      <c r="G33" s="72">
        <v>0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1226585.23</v>
      </c>
      <c r="X33" s="59">
        <f>IF(Паспорт!P34&gt;0,Паспорт!P34,X32)</f>
        <v>34.7</v>
      </c>
      <c r="Y33" s="21"/>
      <c r="Z33" s="28"/>
    </row>
    <row r="34" spans="2:26" ht="15.75">
      <c r="B34" s="56">
        <v>20</v>
      </c>
      <c r="C34" s="72">
        <v>1516057</v>
      </c>
      <c r="D34" s="72">
        <v>586.06</v>
      </c>
      <c r="E34" s="72">
        <v>0</v>
      </c>
      <c r="F34" s="72">
        <v>0</v>
      </c>
      <c r="G34" s="72"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1516643.06</v>
      </c>
      <c r="X34" s="59">
        <f>IF(Паспорт!P35&gt;0,Паспорт!P35,X33)</f>
        <v>34.7</v>
      </c>
      <c r="Y34" s="21"/>
      <c r="Z34" s="28"/>
    </row>
    <row r="35" spans="2:26" ht="15.75">
      <c r="B35" s="56">
        <v>21</v>
      </c>
      <c r="C35" s="72">
        <v>1575605.75</v>
      </c>
      <c r="D35" s="72">
        <v>548.02</v>
      </c>
      <c r="E35" s="72">
        <v>0</v>
      </c>
      <c r="F35" s="72">
        <v>0</v>
      </c>
      <c r="G35" s="72">
        <v>0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1576153.77</v>
      </c>
      <c r="X35" s="59">
        <f>IF(Паспорт!P36&gt;0,Паспорт!P36,X34)</f>
        <v>34.68</v>
      </c>
      <c r="Y35" s="21"/>
      <c r="Z35" s="28"/>
    </row>
    <row r="36" spans="2:26" ht="15.75">
      <c r="B36" s="56">
        <v>22</v>
      </c>
      <c r="C36" s="72">
        <v>1611052.75</v>
      </c>
      <c r="D36" s="72">
        <v>583.26</v>
      </c>
      <c r="E36" s="72">
        <v>0</v>
      </c>
      <c r="F36" s="72">
        <v>0</v>
      </c>
      <c r="G36" s="72">
        <v>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1611636.01</v>
      </c>
      <c r="X36" s="59">
        <f>IF(Паспорт!P37&gt;0,Паспорт!P37,X35)</f>
        <v>34.68</v>
      </c>
      <c r="Y36" s="21"/>
      <c r="Z36" s="28"/>
    </row>
    <row r="37" spans="2:26" ht="15.75">
      <c r="B37" s="56">
        <v>23</v>
      </c>
      <c r="C37" s="72">
        <v>1656395.38</v>
      </c>
      <c r="D37" s="72">
        <v>594.82</v>
      </c>
      <c r="E37" s="72">
        <v>0</v>
      </c>
      <c r="F37" s="72">
        <v>0</v>
      </c>
      <c r="G37" s="72">
        <v>0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1656990.2</v>
      </c>
      <c r="X37" s="59">
        <f>IF(Паспорт!P38&gt;0,Паспорт!P38,X36)</f>
        <v>34.68</v>
      </c>
      <c r="Y37" s="21"/>
      <c r="Z37" s="28"/>
    </row>
    <row r="38" spans="2:26" ht="15.75">
      <c r="B38" s="56">
        <v>24</v>
      </c>
      <c r="C38" s="72">
        <v>1791897.13</v>
      </c>
      <c r="D38" s="72">
        <v>620.53</v>
      </c>
      <c r="E38" s="72">
        <v>0</v>
      </c>
      <c r="F38" s="72">
        <v>0</v>
      </c>
      <c r="G38" s="72">
        <v>0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1792517.66</v>
      </c>
      <c r="X38" s="59">
        <f>IF(Паспорт!P39&gt;0,Паспорт!P39,X37)</f>
        <v>34.59</v>
      </c>
      <c r="Y38" s="21"/>
      <c r="Z38" s="28"/>
    </row>
    <row r="39" spans="2:26" ht="15.75">
      <c r="B39" s="56">
        <v>25</v>
      </c>
      <c r="C39" s="72">
        <v>1655181</v>
      </c>
      <c r="D39" s="72">
        <v>649.29</v>
      </c>
      <c r="E39" s="72">
        <v>0</v>
      </c>
      <c r="F39" s="72">
        <v>0</v>
      </c>
      <c r="G39" s="72">
        <v>0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1655830.29</v>
      </c>
      <c r="X39" s="59">
        <f>IF(Паспорт!P40&gt;0,Паспорт!P40,X38)</f>
        <v>34.59</v>
      </c>
      <c r="Y39" s="21"/>
      <c r="Z39" s="28"/>
    </row>
    <row r="40" spans="2:26" ht="15.75">
      <c r="B40" s="56">
        <v>26</v>
      </c>
      <c r="C40" s="72">
        <v>1441487.38</v>
      </c>
      <c r="D40" s="72">
        <v>664.47</v>
      </c>
      <c r="E40" s="72">
        <v>0</v>
      </c>
      <c r="F40" s="72">
        <v>0</v>
      </c>
      <c r="G40" s="72">
        <v>0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1442151.8499999999</v>
      </c>
      <c r="X40" s="59">
        <f>IF(Паспорт!P41&gt;0,Паспорт!P41,X39)</f>
        <v>34.59</v>
      </c>
      <c r="Y40" s="21"/>
      <c r="Z40" s="28"/>
    </row>
    <row r="41" spans="2:26" ht="15.75">
      <c r="B41" s="56">
        <v>27</v>
      </c>
      <c r="C41" s="72">
        <v>1482306.88</v>
      </c>
      <c r="D41" s="72">
        <v>696.69</v>
      </c>
      <c r="E41" s="72">
        <v>70929.86</v>
      </c>
      <c r="F41" s="72">
        <v>131548.27</v>
      </c>
      <c r="G41" s="72">
        <v>67060.9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1752542.5999999999</v>
      </c>
      <c r="X41" s="59">
        <f>IF(Паспорт!P42&gt;0,Паспорт!P42,X40)</f>
        <v>34.88</v>
      </c>
      <c r="Y41" s="21"/>
      <c r="Z41" s="28"/>
    </row>
    <row r="42" spans="2:26" ht="15.75">
      <c r="B42" s="56">
        <v>28</v>
      </c>
      <c r="C42" s="72">
        <v>1570740.63</v>
      </c>
      <c r="D42" s="72">
        <v>660.85</v>
      </c>
      <c r="E42" s="72">
        <v>71794.81</v>
      </c>
      <c r="F42" s="72">
        <v>136628.73</v>
      </c>
      <c r="G42" s="72">
        <v>66637.27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1846462.29</v>
      </c>
      <c r="X42" s="59">
        <f>IF(Паспорт!P43&gt;0,Паспорт!P43,X41)</f>
        <v>34.88</v>
      </c>
      <c r="Y42" s="21"/>
      <c r="Z42" s="28"/>
    </row>
    <row r="43" spans="2:26" ht="15.75" customHeight="1">
      <c r="B43" s="56">
        <v>29</v>
      </c>
      <c r="C43" s="72">
        <v>1641536.25</v>
      </c>
      <c r="D43" s="72">
        <v>709.64</v>
      </c>
      <c r="E43" s="72">
        <v>69729.22</v>
      </c>
      <c r="F43" s="72">
        <v>138448.53</v>
      </c>
      <c r="G43" s="72">
        <v>71386.05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1921809.69</v>
      </c>
      <c r="X43" s="59">
        <f>IF(Паспорт!P44&gt;0,Паспорт!P44,X42)</f>
        <v>34.88</v>
      </c>
      <c r="Y43" s="21"/>
      <c r="Z43" s="28"/>
    </row>
    <row r="44" spans="2:26" ht="15.75" customHeight="1">
      <c r="B44" s="56">
        <v>30</v>
      </c>
      <c r="C44" s="72">
        <v>1515363</v>
      </c>
      <c r="D44" s="72">
        <v>645.02</v>
      </c>
      <c r="E44" s="72">
        <v>57448.24</v>
      </c>
      <c r="F44" s="72">
        <v>120503.29</v>
      </c>
      <c r="G44" s="72">
        <v>62584.99</v>
      </c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1756544.54</v>
      </c>
      <c r="X44" s="59">
        <f>IF(Паспорт!P45&gt;0,Паспорт!P45,X43)</f>
        <v>34.88</v>
      </c>
      <c r="Y44" s="21"/>
      <c r="Z44" s="28"/>
    </row>
    <row r="45" spans="2:26" ht="15.75" customHeight="1">
      <c r="B45" s="56">
        <v>31</v>
      </c>
      <c r="C45" s="72">
        <v>1522723</v>
      </c>
      <c r="D45" s="72">
        <v>662.01</v>
      </c>
      <c r="E45" s="72">
        <v>57190.69</v>
      </c>
      <c r="F45" s="72">
        <v>124248.38</v>
      </c>
      <c r="G45" s="72">
        <v>63181.16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1768005.24</v>
      </c>
      <c r="X45" s="59">
        <f>IF(Паспорт!P46&gt;0,Паспорт!P46,X44)</f>
        <v>34.9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21494144.529999997</v>
      </c>
      <c r="D46" s="60">
        <f t="shared" si="1"/>
        <v>8689.670000000002</v>
      </c>
      <c r="E46" s="60">
        <f t="shared" si="1"/>
        <v>327092.82</v>
      </c>
      <c r="F46" s="60">
        <f t="shared" si="1"/>
        <v>651377.2000000001</v>
      </c>
      <c r="G46" s="60">
        <f t="shared" si="1"/>
        <v>330850.37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22812154.589999996</v>
      </c>
      <c r="X46" s="62">
        <f>SUMPRODUCT(X15:X45,W15:W45)/SUM(W15:W45)</f>
        <v>34.745093290418566</v>
      </c>
      <c r="Y46" s="26"/>
      <c r="Z46" s="100" t="s">
        <v>42</v>
      </c>
      <c r="AA46" s="100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23"/>
      <c r="Z48"/>
    </row>
    <row r="49" spans="3:4" ht="12.75">
      <c r="C49" s="1"/>
      <c r="D49" s="1"/>
    </row>
    <row r="50" spans="2:25" ht="15">
      <c r="B50" s="30"/>
      <c r="C50" s="67" t="s">
        <v>54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 t="s">
        <v>55</v>
      </c>
      <c r="Q50" s="67"/>
      <c r="R50" s="67"/>
      <c r="S50" s="67"/>
      <c r="T50" s="68"/>
      <c r="U50" s="69"/>
      <c r="V50" s="69"/>
      <c r="W50" s="97">
        <v>42675</v>
      </c>
      <c r="X50" s="98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52</v>
      </c>
      <c r="Q52" s="14"/>
      <c r="R52" s="14"/>
      <c r="S52" s="14"/>
      <c r="T52" s="14"/>
      <c r="U52" s="44"/>
      <c r="V52" s="44"/>
      <c r="W52" s="92">
        <v>42675</v>
      </c>
      <c r="X52" s="93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X11:X14"/>
    <mergeCell ref="P12:P14"/>
    <mergeCell ref="Q12:Q14"/>
    <mergeCell ref="C11:V11"/>
    <mergeCell ref="C5:X5"/>
    <mergeCell ref="R12:R14"/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2016-11-02T09:56:15Z</cp:lastPrinted>
  <dcterms:created xsi:type="dcterms:W3CDTF">2010-01-29T08:37:16Z</dcterms:created>
  <dcterms:modified xsi:type="dcterms:W3CDTF">2016-11-03T14:49:24Z</dcterms:modified>
  <cp:category/>
  <cp:version/>
  <cp:contentType/>
  <cp:contentStatus/>
</cp:coreProperties>
</file>