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<sst xmlns="http://schemas.openxmlformats.org/spreadsheetml/2006/main" count="49" uniqueCount="46">
  <si>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</si>
  <si>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</si>
  <si>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</si>
  <si>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</si>
  <si>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</si>
  <si>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</si>
  <si>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</si>
  <si>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</si>
  <si>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</si>
  <si>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</si>
  <si>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</si>
  <si>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</si>
  <si>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</si>
  <si>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</si>
  <si>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</si>
  <si>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</si>
  <si>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</si>
  <si>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</si>
  <si>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</si>
  <si>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</si>
  <si>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</si>
  <si>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</si>
  <si>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</si>
  <si>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</si>
  <si>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</si>
  <si>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</si>
  <si>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</si>
  <si>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</si>
  <si>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</si>
  <si>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</si>
  <si>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</si>
  <si>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</si>
  <si>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</si>
  <si>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</si>
  <si>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</si>
  <si>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</si>
  <si>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</si>
  <si>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</si>
  <si>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</si>
  <si>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</si>
  <si>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</si>
  <si>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</si>
  <si>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</si>
  <si>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Трудолюб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</si>
  <si>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01.10.2016 року_______ по _______31.10.2016  року </t>
    </r>
    <r>
      <rPr>
        <sz val="10"/>
        <rFont val="Arial"/>
        <family val="2"/>
      </rPr>
      <t>_______________________</t>
    </r>
  </si>
  <si>
    <t xml:space="preserve"> 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</si>
</sst>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88.019</v>
          </cell>
          <cell r="C78">
            <v>5.648</v>
          </cell>
          <cell r="D78">
            <v>1.279</v>
          </cell>
          <cell r="E78">
            <v>0.173</v>
          </cell>
          <cell r="F78">
            <v>0.125</v>
          </cell>
          <cell r="G78">
            <v>0.041</v>
          </cell>
          <cell r="H78">
            <v>0.052</v>
          </cell>
          <cell r="I78">
            <v>0.004</v>
          </cell>
          <cell r="J78">
            <v>0.077</v>
          </cell>
          <cell r="K78">
            <v>1.135</v>
          </cell>
          <cell r="L78">
            <v>3.443</v>
          </cell>
          <cell r="M78">
            <v>0.004</v>
          </cell>
        </row>
        <row r="82">
          <cell r="M82">
            <v>0.772</v>
          </cell>
        </row>
        <row r="83">
          <cell r="M83">
            <v>34.46</v>
          </cell>
          <cell r="N83">
            <v>8232</v>
          </cell>
        </row>
        <row r="84">
          <cell r="M84">
            <v>38.17</v>
          </cell>
          <cell r="N84">
            <v>9115</v>
          </cell>
        </row>
        <row r="86">
          <cell r="M86">
            <v>47.67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88.7</v>
          </cell>
          <cell r="C78">
            <v>5.135</v>
          </cell>
          <cell r="D78">
            <v>1.204</v>
          </cell>
          <cell r="E78">
            <v>0.209</v>
          </cell>
          <cell r="F78">
            <v>0.148</v>
          </cell>
          <cell r="G78">
            <v>0.045</v>
          </cell>
          <cell r="H78">
            <v>0.06</v>
          </cell>
          <cell r="I78">
            <v>0.006</v>
          </cell>
          <cell r="J78">
            <v>0.079</v>
          </cell>
          <cell r="K78">
            <v>0.971</v>
          </cell>
          <cell r="L78">
            <v>3.44</v>
          </cell>
          <cell r="M78">
            <v>0.003</v>
          </cell>
        </row>
        <row r="82">
          <cell r="M82">
            <v>0.7686</v>
          </cell>
        </row>
        <row r="83">
          <cell r="M83">
            <v>34.41</v>
          </cell>
          <cell r="N83">
            <v>8219</v>
          </cell>
        </row>
        <row r="84">
          <cell r="M84">
            <v>38.11</v>
          </cell>
          <cell r="N84">
            <v>9102</v>
          </cell>
        </row>
        <row r="86">
          <cell r="M86">
            <v>47.71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86.584</v>
          </cell>
          <cell r="C78">
            <v>6.666</v>
          </cell>
          <cell r="D78">
            <v>1.41</v>
          </cell>
          <cell r="E78">
            <v>0.132</v>
          </cell>
          <cell r="F78">
            <v>0.094</v>
          </cell>
          <cell r="G78">
            <v>0.04</v>
          </cell>
          <cell r="H78">
            <v>0.047</v>
          </cell>
          <cell r="I78">
            <v>0.003</v>
          </cell>
          <cell r="J78">
            <v>0.083</v>
          </cell>
          <cell r="K78">
            <v>1.243</v>
          </cell>
          <cell r="L78">
            <v>3.693</v>
          </cell>
          <cell r="M78">
            <v>0.005</v>
          </cell>
        </row>
        <row r="82">
          <cell r="M82">
            <v>0.7817</v>
          </cell>
        </row>
        <row r="83">
          <cell r="M83">
            <v>34.62</v>
          </cell>
          <cell r="N83">
            <v>8270</v>
          </cell>
        </row>
        <row r="84">
          <cell r="M84">
            <v>38.33</v>
          </cell>
          <cell r="N84">
            <v>9155</v>
          </cell>
        </row>
        <row r="86">
          <cell r="M86">
            <v>47.58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88.461</v>
          </cell>
          <cell r="C78">
            <v>5.179</v>
          </cell>
          <cell r="D78">
            <v>1.157</v>
          </cell>
          <cell r="E78">
            <v>0.196</v>
          </cell>
          <cell r="F78">
            <v>0.144</v>
          </cell>
          <cell r="G78">
            <v>0.04</v>
          </cell>
          <cell r="H78">
            <v>0.058</v>
          </cell>
          <cell r="I78">
            <v>0.006</v>
          </cell>
          <cell r="J78">
            <v>0.074</v>
          </cell>
          <cell r="K78">
            <v>0.862</v>
          </cell>
          <cell r="L78">
            <v>3.818</v>
          </cell>
          <cell r="M78">
            <v>0.005</v>
          </cell>
        </row>
        <row r="82">
          <cell r="M82">
            <v>0.7716</v>
          </cell>
        </row>
        <row r="83">
          <cell r="M83">
            <v>34.28</v>
          </cell>
          <cell r="N83">
            <v>8188</v>
          </cell>
        </row>
        <row r="84">
          <cell r="M84">
            <v>37.97</v>
          </cell>
          <cell r="N84">
            <v>9067</v>
          </cell>
        </row>
        <row r="86">
          <cell r="M86">
            <v>47.44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R11">
      <selection activeCell="X37" sqref="X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6"/>
      <c r="X2" s="37"/>
      <c r="Y2" s="37"/>
      <c r="Z2" s="3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7" t="s">
        <v>29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</row>
    <row r="7" spans="2:28" ht="33" customHeight="1">
      <c r="B7" s="38" t="s">
        <v>43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"/>
      <c r="AB7" s="4"/>
    </row>
    <row r="8" spans="2:28" ht="18" customHeight="1">
      <c r="B8" s="40" t="s">
        <v>44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"/>
      <c r="AB8" s="4"/>
    </row>
    <row r="9" spans="2:30" ht="32.25" customHeight="1">
      <c r="B9" s="61" t="s">
        <v>11</v>
      </c>
      <c r="C9" s="53" t="s">
        <v>30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66" t="s">
        <v>31</v>
      </c>
      <c r="P9" s="67"/>
      <c r="Q9" s="67"/>
      <c r="R9" s="68"/>
      <c r="S9" s="68"/>
      <c r="T9" s="69"/>
      <c r="U9" s="57" t="s">
        <v>27</v>
      </c>
      <c r="V9" s="60" t="s">
        <v>28</v>
      </c>
      <c r="W9" s="49" t="s">
        <v>24</v>
      </c>
      <c r="X9" s="49" t="s">
        <v>25</v>
      </c>
      <c r="Y9" s="49" t="s">
        <v>26</v>
      </c>
      <c r="Z9" s="46" t="s">
        <v>38</v>
      </c>
      <c r="AA9" s="4"/>
      <c r="AC9" s="7"/>
      <c r="AD9"/>
    </row>
    <row r="10" spans="2:30" ht="48.75" customHeight="1">
      <c r="B10" s="62"/>
      <c r="C10" s="42" t="s">
        <v>12</v>
      </c>
      <c r="D10" s="42" t="s">
        <v>13</v>
      </c>
      <c r="E10" s="42" t="s">
        <v>14</v>
      </c>
      <c r="F10" s="42" t="s">
        <v>15</v>
      </c>
      <c r="G10" s="42" t="s">
        <v>16</v>
      </c>
      <c r="H10" s="42" t="s">
        <v>17</v>
      </c>
      <c r="I10" s="42" t="s">
        <v>18</v>
      </c>
      <c r="J10" s="42" t="s">
        <v>19</v>
      </c>
      <c r="K10" s="42" t="s">
        <v>20</v>
      </c>
      <c r="L10" s="42" t="s">
        <v>21</v>
      </c>
      <c r="M10" s="43" t="s">
        <v>22</v>
      </c>
      <c r="N10" s="43" t="s">
        <v>23</v>
      </c>
      <c r="O10" s="43" t="s">
        <v>5</v>
      </c>
      <c r="P10" s="50" t="s">
        <v>6</v>
      </c>
      <c r="Q10" s="43" t="s">
        <v>8</v>
      </c>
      <c r="R10" s="43" t="s">
        <v>7</v>
      </c>
      <c r="S10" s="43" t="s">
        <v>9</v>
      </c>
      <c r="T10" s="43" t="s">
        <v>10</v>
      </c>
      <c r="U10" s="58"/>
      <c r="V10" s="44"/>
      <c r="W10" s="49"/>
      <c r="X10" s="49"/>
      <c r="Y10" s="49"/>
      <c r="Z10" s="46"/>
      <c r="AA10" s="4"/>
      <c r="AC10" s="7"/>
      <c r="AD10"/>
    </row>
    <row r="11" spans="2:30" ht="15.75" customHeight="1">
      <c r="B11" s="6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51"/>
      <c r="Q11" s="64"/>
      <c r="R11" s="44"/>
      <c r="S11" s="44"/>
      <c r="T11" s="44"/>
      <c r="U11" s="58"/>
      <c r="V11" s="44"/>
      <c r="W11" s="49"/>
      <c r="X11" s="49"/>
      <c r="Y11" s="49"/>
      <c r="Z11" s="46"/>
      <c r="AA11" s="4"/>
      <c r="AC11" s="7"/>
      <c r="AD11"/>
    </row>
    <row r="12" spans="2:30" ht="21" customHeight="1">
      <c r="B12" s="6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52"/>
      <c r="Q12" s="65"/>
      <c r="R12" s="45"/>
      <c r="S12" s="45"/>
      <c r="T12" s="45"/>
      <c r="U12" s="59"/>
      <c r="V12" s="45"/>
      <c r="W12" s="49"/>
      <c r="X12" s="49"/>
      <c r="Y12" s="49"/>
      <c r="Z12" s="4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16.2793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16.5552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'[1]Лист1'!$B$78</f>
        <v>88.019</v>
      </c>
      <c r="D15" s="17">
        <f>'[1]Лист1'!$C$78</f>
        <v>5.648</v>
      </c>
      <c r="E15" s="17">
        <f>'[1]Лист1'!$D$78</f>
        <v>1.279</v>
      </c>
      <c r="F15" s="17">
        <f>'[1]Лист1'!$F$78</f>
        <v>0.125</v>
      </c>
      <c r="G15" s="17">
        <f>'[1]Лист1'!$E$78</f>
        <v>0.173</v>
      </c>
      <c r="H15" s="17">
        <f>'[1]Лист1'!$I$78</f>
        <v>0.004</v>
      </c>
      <c r="I15" s="17">
        <f>'[1]Лист1'!$H$78</f>
        <v>0.052</v>
      </c>
      <c r="J15" s="17">
        <f>'[1]Лист1'!$G$78</f>
        <v>0.041</v>
      </c>
      <c r="K15" s="17">
        <f>'[1]Лист1'!$J$78</f>
        <v>0.077</v>
      </c>
      <c r="L15" s="17">
        <f>'[1]Лист1'!$M$78</f>
        <v>0.004</v>
      </c>
      <c r="M15" s="17">
        <f>'[1]Лист1'!$K$78</f>
        <v>1.135</v>
      </c>
      <c r="N15" s="17">
        <f>'[1]Лист1'!$L$78</f>
        <v>3.443</v>
      </c>
      <c r="O15" s="17">
        <f>'[1]Лист1'!$M$82</f>
        <v>0.772</v>
      </c>
      <c r="P15" s="27">
        <f>'[1]Лист1'!$M$83</f>
        <v>34.46</v>
      </c>
      <c r="Q15" s="26">
        <f>'[1]Лист1'!$N$83</f>
        <v>8232</v>
      </c>
      <c r="R15" s="27">
        <f>'[1]Лист1'!$M$84</f>
        <v>38.17</v>
      </c>
      <c r="S15" s="11">
        <f>'[1]Лист1'!$N$84</f>
        <v>9115</v>
      </c>
      <c r="T15" s="27">
        <f>'[1]Лист1'!$M$86</f>
        <v>47.67</v>
      </c>
      <c r="U15" s="11">
        <v>-11.5</v>
      </c>
      <c r="V15" s="11">
        <v>-11.2</v>
      </c>
      <c r="W15" s="18"/>
      <c r="X15" s="11"/>
      <c r="Y15" s="11"/>
      <c r="Z15" s="11">
        <v>18.513900000000003</v>
      </c>
      <c r="AB15" s="14">
        <f t="shared" si="0"/>
        <v>100.00000000000001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 t="s">
        <v>37</v>
      </c>
      <c r="X16" s="11" t="s">
        <v>42</v>
      </c>
      <c r="Y16" s="11">
        <v>0.3</v>
      </c>
      <c r="Z16" s="11">
        <v>18.0288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22.935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>
        <v>21.1911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21.999599999999997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26.3113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25.5039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'[2]Лист1'!$B$78</f>
        <v>88.7</v>
      </c>
      <c r="D22" s="17">
        <f>'[2]Лист1'!$C$78</f>
        <v>5.135</v>
      </c>
      <c r="E22" s="17">
        <f>'[2]Лист1'!$D$78</f>
        <v>1.204</v>
      </c>
      <c r="F22" s="17">
        <f>'[2]Лист1'!$F$78</f>
        <v>0.148</v>
      </c>
      <c r="G22" s="17">
        <f>'[2]Лист1'!$E$78</f>
        <v>0.209</v>
      </c>
      <c r="H22" s="17">
        <f>'[2]Лист1'!$I$78</f>
        <v>0.006</v>
      </c>
      <c r="I22" s="17">
        <f>'[2]Лист1'!$H$78</f>
        <v>0.06</v>
      </c>
      <c r="J22" s="17">
        <f>'[2]Лист1'!$G$78</f>
        <v>0.045</v>
      </c>
      <c r="K22" s="17">
        <f>'[2]Лист1'!$J$78</f>
        <v>0.079</v>
      </c>
      <c r="L22" s="17">
        <f>'[2]Лист1'!$M$78</f>
        <v>0.003</v>
      </c>
      <c r="M22" s="17">
        <f>'[2]Лист1'!$K$78</f>
        <v>0.971</v>
      </c>
      <c r="N22" s="17">
        <f>'[2]Лист1'!$L$78</f>
        <v>3.44</v>
      </c>
      <c r="O22" s="17">
        <f>'[2]Лист1'!$M$82</f>
        <v>0.7686</v>
      </c>
      <c r="P22" s="27">
        <f>'[2]Лист1'!$M$83</f>
        <v>34.41</v>
      </c>
      <c r="Q22" s="26">
        <f>'[2]Лист1'!$N$83</f>
        <v>8219</v>
      </c>
      <c r="R22" s="27">
        <f>'[2]Лист1'!$M$84</f>
        <v>38.11</v>
      </c>
      <c r="S22" s="11">
        <f>'[2]Лист1'!$N$84</f>
        <v>9102</v>
      </c>
      <c r="T22" s="27">
        <f>'[2]Лист1'!$M$86</f>
        <v>47.71</v>
      </c>
      <c r="U22" s="11"/>
      <c r="V22" s="11"/>
      <c r="W22" s="20"/>
      <c r="X22" s="11"/>
      <c r="Y22" s="11"/>
      <c r="Z22" s="11">
        <v>32.7502</v>
      </c>
      <c r="AB22" s="14">
        <f t="shared" si="0"/>
        <v>100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>
        <v>-12.4</v>
      </c>
      <c r="V23" s="11">
        <v>-11.5</v>
      </c>
      <c r="W23" s="18"/>
      <c r="X23" s="11"/>
      <c r="Y23" s="11"/>
      <c r="Z23" s="11">
        <v>32.68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43.1539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>
        <v>51.442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59.5569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61.1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64.6323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'[3]Лист1'!$B$78</f>
        <v>86.584</v>
      </c>
      <c r="D29" s="17">
        <f>'[3]Лист1'!$C$78</f>
        <v>6.666</v>
      </c>
      <c r="E29" s="17">
        <f>'[3]Лист1'!$D$78</f>
        <v>1.41</v>
      </c>
      <c r="F29" s="17">
        <f>'[3]Лист1'!$F$78</f>
        <v>0.094</v>
      </c>
      <c r="G29" s="17">
        <f>'[3]Лист1'!$E$78</f>
        <v>0.132</v>
      </c>
      <c r="H29" s="17">
        <f>'[3]Лист1'!$I$78</f>
        <v>0.003</v>
      </c>
      <c r="I29" s="17">
        <f>'[3]Лист1'!$H$78</f>
        <v>0.047</v>
      </c>
      <c r="J29" s="17">
        <f>'[3]Лист1'!$G$78</f>
        <v>0.04</v>
      </c>
      <c r="K29" s="17">
        <f>'[3]Лист1'!$J$78</f>
        <v>0.083</v>
      </c>
      <c r="L29" s="17">
        <f>'[3]Лист1'!$M$78</f>
        <v>0.005</v>
      </c>
      <c r="M29" s="17">
        <f>'[3]Лист1'!$K$78</f>
        <v>1.243</v>
      </c>
      <c r="N29" s="17">
        <f>'[3]Лист1'!$L$78</f>
        <v>3.693</v>
      </c>
      <c r="O29" s="17">
        <f>'[3]Лист1'!$M$82</f>
        <v>0.7817</v>
      </c>
      <c r="P29" s="27">
        <f>'[3]Лист1'!$M$83</f>
        <v>34.62</v>
      </c>
      <c r="Q29" s="26">
        <f>'[3]Лист1'!$N$83</f>
        <v>8270</v>
      </c>
      <c r="R29" s="27">
        <f>'[3]Лист1'!$M$84</f>
        <v>38.33</v>
      </c>
      <c r="S29" s="11">
        <f>'[3]Лист1'!$N$84</f>
        <v>9155</v>
      </c>
      <c r="T29" s="27">
        <f>'[3]Лист1'!$M$86</f>
        <v>47.58</v>
      </c>
      <c r="U29" s="11">
        <v>-12.8</v>
      </c>
      <c r="V29" s="11">
        <v>-13.3</v>
      </c>
      <c r="W29" s="12"/>
      <c r="X29" s="11"/>
      <c r="Y29" s="11"/>
      <c r="Z29" s="17">
        <v>62.5914</v>
      </c>
      <c r="AB29" s="14">
        <f t="shared" si="0"/>
        <v>99.99999999999999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17"/>
      <c r="R30" s="27"/>
      <c r="S30" s="11"/>
      <c r="T30" s="27"/>
      <c r="U30" s="11"/>
      <c r="V30" s="11"/>
      <c r="W30" s="12"/>
      <c r="X30" s="11"/>
      <c r="Y30" s="11"/>
      <c r="Z30" s="17">
        <v>59.4826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17"/>
      <c r="R31" s="27"/>
      <c r="S31" s="11"/>
      <c r="T31" s="27"/>
      <c r="U31" s="11"/>
      <c r="V31" s="11"/>
      <c r="W31" s="12"/>
      <c r="X31" s="11"/>
      <c r="Y31" s="11"/>
      <c r="Z31" s="17">
        <v>65.6797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68.3407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>
        <v>68.7462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60.2105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69.37219999999999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'[4]Лист1'!$B$78</f>
        <v>88.461</v>
      </c>
      <c r="D36" s="17">
        <f>'[4]Лист1'!$C$78</f>
        <v>5.179</v>
      </c>
      <c r="E36" s="17">
        <f>'[4]Лист1'!$D$78</f>
        <v>1.157</v>
      </c>
      <c r="F36" s="17">
        <f>'[4]Лист1'!$F$78</f>
        <v>0.144</v>
      </c>
      <c r="G36" s="17">
        <f>'[4]Лист1'!$E$78</f>
        <v>0.196</v>
      </c>
      <c r="H36" s="17">
        <f>'[4]Лист1'!$I$78</f>
        <v>0.006</v>
      </c>
      <c r="I36" s="17">
        <f>'[4]Лист1'!$H$78</f>
        <v>0.058</v>
      </c>
      <c r="J36" s="17">
        <f>'[4]Лист1'!$G$78</f>
        <v>0.04</v>
      </c>
      <c r="K36" s="17">
        <f>'[4]Лист1'!$J$78</f>
        <v>0.074</v>
      </c>
      <c r="L36" s="17">
        <f>'[4]Лист1'!$M$78</f>
        <v>0.005</v>
      </c>
      <c r="M36" s="17">
        <f>'[4]Лист1'!$K$78</f>
        <v>0.862</v>
      </c>
      <c r="N36" s="17">
        <f>'[4]Лист1'!$L$78</f>
        <v>3.818</v>
      </c>
      <c r="O36" s="17">
        <f>'[4]Лист1'!$M$82</f>
        <v>0.7716</v>
      </c>
      <c r="P36" s="27">
        <f>'[4]Лист1'!$M$83</f>
        <v>34.28</v>
      </c>
      <c r="Q36" s="26">
        <f>'[4]Лист1'!$N$83</f>
        <v>8188</v>
      </c>
      <c r="R36" s="27">
        <f>'[4]Лист1'!$M$84</f>
        <v>37.97</v>
      </c>
      <c r="S36" s="11">
        <f>'[4]Лист1'!$N$84</f>
        <v>9067</v>
      </c>
      <c r="T36" s="27">
        <f>'[4]Лист1'!$M$86</f>
        <v>47.44</v>
      </c>
      <c r="U36" s="11">
        <v>-11.9</v>
      </c>
      <c r="V36" s="11">
        <v>-15.3</v>
      </c>
      <c r="W36" s="18"/>
      <c r="X36" s="11"/>
      <c r="Y36" s="11"/>
      <c r="Z36" s="11">
        <v>71.51310000000001</v>
      </c>
      <c r="AB36" s="14">
        <f t="shared" si="0"/>
        <v>100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10"/>
      <c r="S37" s="11"/>
      <c r="T37" s="27"/>
      <c r="U37" s="11"/>
      <c r="V37" s="11"/>
      <c r="W37" s="20"/>
      <c r="X37" s="11"/>
      <c r="Y37" s="11"/>
      <c r="Z37" s="11">
        <v>64.9685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66.1385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26"/>
      <c r="R39" s="27"/>
      <c r="S39" s="11"/>
      <c r="T39" s="27"/>
      <c r="U39" s="11"/>
      <c r="V39" s="11"/>
      <c r="W39" s="20"/>
      <c r="X39" s="12"/>
      <c r="Y39" s="12"/>
      <c r="Z39" s="12">
        <v>68.0223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70.9935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>
        <v>66.2387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62.2884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>
        <v>67.0564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2" t="s">
        <v>39</v>
      </c>
      <c r="T44" s="32"/>
      <c r="U44" s="32"/>
      <c r="V44" s="32"/>
      <c r="W44" s="32"/>
      <c r="X44" s="32"/>
      <c r="Y44" s="33"/>
      <c r="Z44" s="70">
        <f>SUM(Z13:Z43)</f>
        <v>1524.2761</v>
      </c>
      <c r="AB44" s="5"/>
      <c r="AC44" s="6"/>
      <c r="AD44"/>
    </row>
    <row r="45" spans="3:25" ht="12.7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4" t="s">
        <v>40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23"/>
      <c r="S47" s="35" t="s">
        <v>45</v>
      </c>
      <c r="T47" s="3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5" t="str">
        <f>S47</f>
        <v> 31.10.2016  року</v>
      </c>
      <c r="T49" s="3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Z9:Z12"/>
    <mergeCell ref="O10:O12"/>
    <mergeCell ref="R10:R12"/>
    <mergeCell ref="S10:S12"/>
    <mergeCell ref="T10:T12"/>
    <mergeCell ref="G10:G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2016-10-31T08:47:30Z</cp:lastPrinted>
  <dcterms:created xsi:type="dcterms:W3CDTF">2010-01-29T08:37:16Z</dcterms:created>
  <dcterms:modified xsi:type="dcterms:W3CDTF">2016-11-02T13:58:47Z</dcterms:modified>
  <cp:category/>
  <cp:version/>
  <cp:contentType/>
  <cp:contentStatus/>
</cp:coreProperties>
</file>