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<sst xmlns="http://schemas.openxmlformats.org/spreadsheetml/2006/main" count="48" uniqueCount="45">
  <si>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</si>
  <si>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</si>
  <si>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</si>
  <si>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</si>
  <si>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</si>
  <si>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</si>
  <si>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</si>
  <si>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</si>
  <si>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</si>
  <si>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</si>
  <si>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</si>
  <si>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</si>
  <si>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</si>
  <si>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</si>
  <si>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</si>
  <si>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</si>
  <si>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</si>
  <si>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</si>
  <si>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</si>
  <si>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</si>
  <si>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</si>
  <si>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</si>
  <si>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</si>
  <si>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</si>
  <si>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</si>
  <si>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</si>
  <si>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</si>
  <si>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</si>
  <si>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</si>
  <si>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</si>
  <si>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</si>
  <si>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</si>
  <si>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</si>
  <si>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</si>
  <si>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</si>
  <si>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</si>
  <si>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</si>
  <si>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відсутн.</t>
  </si>
  <si>
    <t>Сумарне значення за місяць, тис. м³</t>
  </si>
  <si>
    <t>Добова витрата газу,                                   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</si>
  <si>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</si>
  <si>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</si>
  <si>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Безсали ( ГРС Ісківці )    </t>
    </r>
  </si>
  <si>
    <r>
      <t>з газопроводу _______Єлець-Курськ-Київ (ЄКК) ____________________за період з ___</t>
    </r>
    <r>
      <rPr>
        <b/>
        <sz val="10"/>
        <rFont val="Arial"/>
        <family val="2"/>
      </rPr>
      <t>01.10.2016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31.10.2016 року </t>
    </r>
    <r>
      <rPr>
        <sz val="10"/>
        <rFont val="Arial"/>
        <family val="2"/>
      </rPr>
      <t>_______________________</t>
    </r>
  </si>
  <si>
    <t xml:space="preserve"> 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</si>
</sst>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6" fillId="0" borderId="13" xfId="0" applyNumberFormat="1" applyFont="1" applyBorder="1" applyAlignment="1">
      <alignment horizontal="center" vertical="center" wrapText="1"/>
    </xf>
    <xf numFmtId="185" fontId="16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76.922</v>
          </cell>
          <cell r="C288">
            <v>13.136</v>
          </cell>
          <cell r="D288">
            <v>3.999</v>
          </cell>
          <cell r="E288">
            <v>0.512</v>
          </cell>
          <cell r="F288">
            <v>0.271</v>
          </cell>
          <cell r="G288">
            <v>0.051</v>
          </cell>
          <cell r="H288">
            <v>0.057</v>
          </cell>
          <cell r="I288">
            <v>0.016</v>
          </cell>
          <cell r="J288">
            <v>0.025</v>
          </cell>
          <cell r="K288">
            <v>1.139</v>
          </cell>
          <cell r="L288">
            <v>3.866</v>
          </cell>
          <cell r="M288">
            <v>0.006</v>
          </cell>
        </row>
        <row r="292">
          <cell r="M292">
            <v>0.862</v>
          </cell>
        </row>
        <row r="293">
          <cell r="M293">
            <v>38.07</v>
          </cell>
          <cell r="N293">
            <v>9092</v>
          </cell>
        </row>
        <row r="294">
          <cell r="M294">
            <v>42.01</v>
          </cell>
          <cell r="N294">
            <v>10035</v>
          </cell>
        </row>
        <row r="296">
          <cell r="M296">
            <v>49.68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77.515</v>
          </cell>
          <cell r="C288">
            <v>13.217</v>
          </cell>
          <cell r="D288">
            <v>3.464</v>
          </cell>
          <cell r="E288">
            <v>0.37</v>
          </cell>
          <cell r="F288">
            <v>0.202</v>
          </cell>
          <cell r="G288">
            <v>0.039</v>
          </cell>
          <cell r="H288">
            <v>0.043</v>
          </cell>
          <cell r="I288">
            <v>0.015</v>
          </cell>
          <cell r="J288">
            <v>0.034</v>
          </cell>
          <cell r="K288">
            <v>1.195</v>
          </cell>
          <cell r="L288">
            <v>3.898</v>
          </cell>
          <cell r="M288">
            <v>0.008</v>
          </cell>
        </row>
        <row r="292">
          <cell r="M292">
            <v>0.852</v>
          </cell>
        </row>
        <row r="293">
          <cell r="M293">
            <v>37.59</v>
          </cell>
          <cell r="N293">
            <v>8979</v>
          </cell>
        </row>
        <row r="294">
          <cell r="M294">
            <v>41.5</v>
          </cell>
          <cell r="N294">
            <v>9913</v>
          </cell>
        </row>
        <row r="296">
          <cell r="M296">
            <v>49.35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81.688</v>
          </cell>
          <cell r="C288">
            <v>9.214</v>
          </cell>
          <cell r="D288">
            <v>2.914</v>
          </cell>
          <cell r="E288">
            <v>0.436</v>
          </cell>
          <cell r="F288">
            <v>0.223</v>
          </cell>
          <cell r="G288">
            <v>0.053</v>
          </cell>
          <cell r="H288">
            <v>0.061</v>
          </cell>
          <cell r="I288">
            <v>0.01</v>
          </cell>
          <cell r="J288">
            <v>0.026</v>
          </cell>
          <cell r="K288">
            <v>1.41</v>
          </cell>
          <cell r="L288">
            <v>3.96</v>
          </cell>
          <cell r="M288">
            <v>0.005</v>
          </cell>
        </row>
        <row r="292">
          <cell r="M292">
            <v>0.826</v>
          </cell>
        </row>
        <row r="293">
          <cell r="M293">
            <v>36.25</v>
          </cell>
          <cell r="N293">
            <v>8657</v>
          </cell>
        </row>
        <row r="294">
          <cell r="M294">
            <v>40.06</v>
          </cell>
          <cell r="N294">
            <v>9568</v>
          </cell>
        </row>
        <row r="296">
          <cell r="M296">
            <v>48.39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81.3123</v>
          </cell>
          <cell r="C288">
            <v>9.7484</v>
          </cell>
          <cell r="D288">
            <v>3.1958</v>
          </cell>
          <cell r="E288">
            <v>0.4439</v>
          </cell>
          <cell r="F288">
            <v>0.2222</v>
          </cell>
          <cell r="G288">
            <v>0.0484</v>
          </cell>
          <cell r="H288">
            <v>0.0587</v>
          </cell>
          <cell r="I288">
            <v>0.0117</v>
          </cell>
          <cell r="J288">
            <v>0.0294</v>
          </cell>
          <cell r="K288">
            <v>1.4681</v>
          </cell>
          <cell r="L288">
            <v>3.4562</v>
          </cell>
          <cell r="M288">
            <v>0.005</v>
          </cell>
        </row>
        <row r="292">
          <cell r="M292">
            <v>0.8261</v>
          </cell>
        </row>
        <row r="293">
          <cell r="M293">
            <v>36.68</v>
          </cell>
          <cell r="N293">
            <v>8761</v>
          </cell>
        </row>
        <row r="294">
          <cell r="M294">
            <v>40.51</v>
          </cell>
          <cell r="N294">
            <v>9676</v>
          </cell>
        </row>
        <row r="296">
          <cell r="M296">
            <v>48.92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Q9">
      <selection activeCell="Z28" sqref="Z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6.00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6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68" t="s">
        <v>42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4"/>
      <c r="AB7" s="4"/>
    </row>
    <row r="8" spans="2:28" ht="18" customHeight="1">
      <c r="B8" s="70" t="s">
        <v>43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4"/>
      <c r="AB8" s="4"/>
    </row>
    <row r="9" spans="2:30" ht="32.25" customHeight="1">
      <c r="B9" s="34" t="s">
        <v>11</v>
      </c>
      <c r="C9" s="46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5" t="s">
        <v>31</v>
      </c>
      <c r="P9" s="56"/>
      <c r="Q9" s="56"/>
      <c r="R9" s="57"/>
      <c r="S9" s="57"/>
      <c r="T9" s="58"/>
      <c r="U9" s="50" t="s">
        <v>27</v>
      </c>
      <c r="V9" s="53" t="s">
        <v>28</v>
      </c>
      <c r="W9" s="54" t="s">
        <v>24</v>
      </c>
      <c r="X9" s="54" t="s">
        <v>25</v>
      </c>
      <c r="Y9" s="54" t="s">
        <v>26</v>
      </c>
      <c r="Z9" s="59" t="s">
        <v>39</v>
      </c>
      <c r="AA9" s="4"/>
      <c r="AC9" s="7"/>
      <c r="AD9"/>
    </row>
    <row r="10" spans="2:30" ht="48.75" customHeight="1">
      <c r="B10" s="35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37" t="s">
        <v>22</v>
      </c>
      <c r="N10" s="37" t="s">
        <v>23</v>
      </c>
      <c r="O10" s="37" t="s">
        <v>5</v>
      </c>
      <c r="P10" s="43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51"/>
      <c r="V10" s="41"/>
      <c r="W10" s="54"/>
      <c r="X10" s="54"/>
      <c r="Y10" s="54"/>
      <c r="Z10" s="59"/>
      <c r="AA10" s="4"/>
      <c r="AC10" s="7"/>
      <c r="AD10"/>
    </row>
    <row r="11" spans="2:30" ht="15.75" customHeight="1">
      <c r="B11" s="3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4"/>
      <c r="Q11" s="38"/>
      <c r="R11" s="41"/>
      <c r="S11" s="41"/>
      <c r="T11" s="41"/>
      <c r="U11" s="51"/>
      <c r="V11" s="41"/>
      <c r="W11" s="54"/>
      <c r="X11" s="54"/>
      <c r="Y11" s="54"/>
      <c r="Z11" s="59"/>
      <c r="AA11" s="4"/>
      <c r="AC11" s="7"/>
      <c r="AD11"/>
    </row>
    <row r="12" spans="2:30" ht="21" customHeight="1"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42"/>
      <c r="O12" s="42"/>
      <c r="P12" s="45"/>
      <c r="Q12" s="39"/>
      <c r="R12" s="42"/>
      <c r="S12" s="42"/>
      <c r="T12" s="42"/>
      <c r="U12" s="52"/>
      <c r="V12" s="42"/>
      <c r="W12" s="54"/>
      <c r="X12" s="54"/>
      <c r="Y12" s="54"/>
      <c r="Z12" s="5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1.4458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1.2233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'[1]Лист1'!$B$288</f>
        <v>76.922</v>
      </c>
      <c r="D15" s="17">
        <f>'[1]Лист1'!$C$288</f>
        <v>13.136</v>
      </c>
      <c r="E15" s="17">
        <f>'[1]Лист1'!$D$288</f>
        <v>3.999</v>
      </c>
      <c r="F15" s="17">
        <f>'[1]Лист1'!$F$288</f>
        <v>0.271</v>
      </c>
      <c r="G15" s="17">
        <f>'[1]Лист1'!$E$288</f>
        <v>0.512</v>
      </c>
      <c r="H15" s="17">
        <f>'[1]Лист1'!$I$288</f>
        <v>0.016</v>
      </c>
      <c r="I15" s="17">
        <f>'[1]Лист1'!$H$288</f>
        <v>0.057</v>
      </c>
      <c r="J15" s="17">
        <f>'[1]Лист1'!$G$288</f>
        <v>0.051</v>
      </c>
      <c r="K15" s="17">
        <f>'[1]Лист1'!$J$288</f>
        <v>0.025</v>
      </c>
      <c r="L15" s="17">
        <f>'[1]Лист1'!$M$288</f>
        <v>0.006</v>
      </c>
      <c r="M15" s="17">
        <f>'[1]Лист1'!$K$288</f>
        <v>1.139</v>
      </c>
      <c r="N15" s="17">
        <f>'[1]Лист1'!$L$288</f>
        <v>3.866</v>
      </c>
      <c r="O15" s="17">
        <f>'[1]Лист1'!$M$292</f>
        <v>0.862</v>
      </c>
      <c r="P15" s="27">
        <f>'[1]Лист1'!$M$293</f>
        <v>38.07</v>
      </c>
      <c r="Q15" s="26">
        <f>'[1]Лист1'!$N$293</f>
        <v>9092</v>
      </c>
      <c r="R15" s="27">
        <f>'[1]Лист1'!$M$294</f>
        <v>42.01</v>
      </c>
      <c r="S15" s="11">
        <f>'[1]Лист1'!$N$294</f>
        <v>10035</v>
      </c>
      <c r="T15" s="27">
        <f>'[1]Лист1'!$M$296</f>
        <v>49.68</v>
      </c>
      <c r="U15" s="11">
        <v>-15.8</v>
      </c>
      <c r="V15" s="11">
        <v>-11.7</v>
      </c>
      <c r="W15" s="18"/>
      <c r="X15" s="11"/>
      <c r="Y15" s="11"/>
      <c r="Z15" s="11">
        <v>1.0831</v>
      </c>
      <c r="AB15" s="14">
        <f t="shared" si="0"/>
        <v>100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>
        <v>1.3152000000000001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 t="s">
        <v>37</v>
      </c>
      <c r="X17" s="11"/>
      <c r="Y17" s="11"/>
      <c r="Z17" s="11">
        <v>1.7033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>
        <v>1.5739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2.1182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2.6461</v>
      </c>
      <c r="AB20" s="14">
        <f>SUM(C20:N20)</f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20"/>
      <c r="Y21" s="20"/>
      <c r="Z21" s="21">
        <v>2.5582</v>
      </c>
      <c r="AB21" s="14">
        <f>SUM(C21:N21)</f>
        <v>0</v>
      </c>
      <c r="AC21" s="15"/>
    </row>
    <row r="22" spans="2:29" s="13" customFormat="1" ht="12.75">
      <c r="B22" s="9">
        <v>10</v>
      </c>
      <c r="C22" s="17">
        <f>'[2]Лист1'!$B$288</f>
        <v>77.515</v>
      </c>
      <c r="D22" s="17">
        <f>'[2]Лист1'!$C$288</f>
        <v>13.217</v>
      </c>
      <c r="E22" s="17">
        <f>'[2]Лист1'!$D$288</f>
        <v>3.464</v>
      </c>
      <c r="F22" s="17">
        <f>'[2]Лист1'!$F$288</f>
        <v>0.202</v>
      </c>
      <c r="G22" s="17">
        <f>'[2]Лист1'!$E$288</f>
        <v>0.37</v>
      </c>
      <c r="H22" s="17">
        <f>'[2]Лист1'!$I$288</f>
        <v>0.015</v>
      </c>
      <c r="I22" s="17">
        <f>'[2]Лист1'!$H$288</f>
        <v>0.043</v>
      </c>
      <c r="J22" s="17">
        <f>'[2]Лист1'!$G$288</f>
        <v>0.039</v>
      </c>
      <c r="K22" s="17">
        <f>'[2]Лист1'!$J$288</f>
        <v>0.034</v>
      </c>
      <c r="L22" s="17">
        <f>'[2]Лист1'!$M$288</f>
        <v>0.008</v>
      </c>
      <c r="M22" s="17">
        <f>'[2]Лист1'!$K$288</f>
        <v>1.195</v>
      </c>
      <c r="N22" s="17">
        <f>'[2]Лист1'!$L$288</f>
        <v>3.898</v>
      </c>
      <c r="O22" s="17">
        <f>'[2]Лист1'!$M$292</f>
        <v>0.852</v>
      </c>
      <c r="P22" s="27">
        <f>'[2]Лист1'!$M$293</f>
        <v>37.59</v>
      </c>
      <c r="Q22" s="26">
        <f>'[2]Лист1'!$N$293</f>
        <v>8979</v>
      </c>
      <c r="R22" s="27">
        <f>'[2]Лист1'!$M$294</f>
        <v>41.5</v>
      </c>
      <c r="S22" s="11">
        <f>'[2]Лист1'!$N$294</f>
        <v>9913</v>
      </c>
      <c r="T22" s="27">
        <f>'[2]Лист1'!$M$296</f>
        <v>49.35</v>
      </c>
      <c r="U22" s="11">
        <v>-15.8</v>
      </c>
      <c r="V22" s="11">
        <v>-12.2</v>
      </c>
      <c r="W22" s="20"/>
      <c r="X22" s="11"/>
      <c r="Y22" s="11"/>
      <c r="Z22" s="11">
        <v>2.6995</v>
      </c>
      <c r="AB22" s="14">
        <f t="shared" si="0"/>
        <v>100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20"/>
      <c r="X23" s="11"/>
      <c r="Y23" s="11"/>
      <c r="Z23" s="11">
        <v>2.6231999999999998</v>
      </c>
      <c r="AB23" s="14">
        <f>SUM(C23:N23)</f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3.0761999999999996</v>
      </c>
      <c r="AB24" s="14">
        <f>SUM(C24:N24)</f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>
        <v>3.7695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3.9689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3.9865999999999997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33"/>
      <c r="Y28" s="33"/>
      <c r="Z28" s="17">
        <v>4.355899999999999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'[3]Лист1'!$B$288</f>
        <v>81.688</v>
      </c>
      <c r="D29" s="17">
        <f>'[3]Лист1'!$C$288</f>
        <v>9.214</v>
      </c>
      <c r="E29" s="17">
        <f>'[3]Лист1'!$D$288</f>
        <v>2.914</v>
      </c>
      <c r="F29" s="17">
        <f>'[3]Лист1'!$F$288</f>
        <v>0.223</v>
      </c>
      <c r="G29" s="17">
        <f>'[3]Лист1'!$E$288</f>
        <v>0.436</v>
      </c>
      <c r="H29" s="17">
        <f>'[3]Лист1'!$I$288</f>
        <v>0.01</v>
      </c>
      <c r="I29" s="17">
        <f>'[3]Лист1'!$H$288</f>
        <v>0.061</v>
      </c>
      <c r="J29" s="17">
        <f>'[3]Лист1'!$G$288</f>
        <v>0.053</v>
      </c>
      <c r="K29" s="17">
        <f>'[3]Лист1'!$J$288</f>
        <v>0.026</v>
      </c>
      <c r="L29" s="17">
        <f>'[3]Лист1'!$M$288</f>
        <v>0.005</v>
      </c>
      <c r="M29" s="17">
        <f>'[3]Лист1'!$K$288</f>
        <v>1.41</v>
      </c>
      <c r="N29" s="17">
        <f>'[3]Лист1'!$L$288</f>
        <v>3.96</v>
      </c>
      <c r="O29" s="17">
        <f>'[3]Лист1'!$M$292</f>
        <v>0.826</v>
      </c>
      <c r="P29" s="27">
        <f>'[3]Лист1'!$M$293</f>
        <v>36.25</v>
      </c>
      <c r="Q29" s="26">
        <f>'[3]Лист1'!$N$293</f>
        <v>8657</v>
      </c>
      <c r="R29" s="27">
        <f>'[3]Лист1'!$M$294</f>
        <v>40.06</v>
      </c>
      <c r="S29" s="11">
        <f>'[3]Лист1'!$N$294</f>
        <v>9568</v>
      </c>
      <c r="T29" s="27">
        <f>'[3]Лист1'!$M$296</f>
        <v>48.39</v>
      </c>
      <c r="U29" s="11"/>
      <c r="V29" s="11"/>
      <c r="W29" s="12"/>
      <c r="X29" s="11"/>
      <c r="Y29" s="11"/>
      <c r="Z29" s="17">
        <v>4.4405</v>
      </c>
      <c r="AB29" s="14">
        <f t="shared" si="0"/>
        <v>100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33"/>
      <c r="Y30" s="33"/>
      <c r="Z30" s="17">
        <v>4.4606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20"/>
      <c r="X31" s="11"/>
      <c r="Y31" s="11"/>
      <c r="Z31" s="17">
        <v>5.0549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>
        <v>5.0782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>
        <v>4.9349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4.513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>
        <v>4.7023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'[4]Лист1'!$B$288</f>
        <v>81.3123</v>
      </c>
      <c r="D36" s="17">
        <f>'[4]Лист1'!$C$288</f>
        <v>9.7484</v>
      </c>
      <c r="E36" s="17">
        <f>'[4]Лист1'!$D$288</f>
        <v>3.1958</v>
      </c>
      <c r="F36" s="17">
        <f>'[4]Лист1'!$F$288</f>
        <v>0.2222</v>
      </c>
      <c r="G36" s="17">
        <f>'[4]Лист1'!$E$288</f>
        <v>0.4439</v>
      </c>
      <c r="H36" s="17">
        <f>'[4]Лист1'!$I$288</f>
        <v>0.0117</v>
      </c>
      <c r="I36" s="17">
        <f>'[4]Лист1'!$H$288</f>
        <v>0.0587</v>
      </c>
      <c r="J36" s="17">
        <f>'[4]Лист1'!$G$288</f>
        <v>0.0484</v>
      </c>
      <c r="K36" s="17">
        <f>'[4]Лист1'!$J$288</f>
        <v>0.0294</v>
      </c>
      <c r="L36" s="17">
        <f>'[4]Лист1'!$M$288</f>
        <v>0.005</v>
      </c>
      <c r="M36" s="17">
        <f>'[4]Лист1'!$K$288</f>
        <v>1.4681</v>
      </c>
      <c r="N36" s="17">
        <f>'[4]Лист1'!$L$288</f>
        <v>3.4562</v>
      </c>
      <c r="O36" s="17">
        <f>'[4]Лист1'!$M$292</f>
        <v>0.8261</v>
      </c>
      <c r="P36" s="27">
        <f>'[4]Лист1'!$M$293</f>
        <v>36.68</v>
      </c>
      <c r="Q36" s="26">
        <f>'[4]Лист1'!$N$293</f>
        <v>8761</v>
      </c>
      <c r="R36" s="27">
        <f>'[4]Лист1'!$M$294</f>
        <v>40.51</v>
      </c>
      <c r="S36" s="11">
        <f>'[4]Лист1'!$N$294</f>
        <v>9676</v>
      </c>
      <c r="T36" s="27">
        <f>'[4]Лист1'!$M$296</f>
        <v>48.92</v>
      </c>
      <c r="U36" s="11"/>
      <c r="V36" s="11"/>
      <c r="W36" s="18"/>
      <c r="X36" s="11"/>
      <c r="Y36" s="11"/>
      <c r="Z36" s="11">
        <v>4.801399999999999</v>
      </c>
      <c r="AB36" s="14">
        <f t="shared" si="0"/>
        <v>100.0001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27"/>
      <c r="S37" s="11"/>
      <c r="T37" s="27"/>
      <c r="U37" s="11"/>
      <c r="V37" s="11"/>
      <c r="W37" s="20"/>
      <c r="X37" s="33"/>
      <c r="Y37" s="33"/>
      <c r="Z37" s="11">
        <v>4.848199999999999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26"/>
      <c r="R38" s="27"/>
      <c r="S38" s="11"/>
      <c r="T38" s="27"/>
      <c r="U38" s="11"/>
      <c r="V38" s="11"/>
      <c r="W38" s="20"/>
      <c r="X38" s="11">
        <v>0.3</v>
      </c>
      <c r="Y38" s="11">
        <v>0.4</v>
      </c>
      <c r="Z38" s="17">
        <v>5.1558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5.109100000000001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5.2137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>
        <v>5.4879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5.4003000000000005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>
        <v>5.7618</v>
      </c>
      <c r="AB43" s="14"/>
      <c r="AC43" s="15"/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2" t="s">
        <v>38</v>
      </c>
      <c r="T44" s="62"/>
      <c r="U44" s="62"/>
      <c r="V44" s="62"/>
      <c r="W44" s="62"/>
      <c r="X44" s="62"/>
      <c r="Y44" s="63"/>
      <c r="Z44" s="31">
        <f>SUM(Z13:Z43)</f>
        <v>115.10950000000001</v>
      </c>
      <c r="AB44" s="5"/>
      <c r="AC44" s="6"/>
      <c r="AD44"/>
    </row>
    <row r="45" spans="3:25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5" t="s">
        <v>40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23"/>
      <c r="S47" s="64" t="s">
        <v>44</v>
      </c>
      <c r="T47" s="6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2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4" t="str">
        <f>S47</f>
        <v> 31.10.2016  року</v>
      </c>
      <c r="T49" s="6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S47:T47"/>
    <mergeCell ref="C47:Q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2016-08-02T12:56:51Z</cp:lastPrinted>
  <dcterms:created xsi:type="dcterms:W3CDTF">2010-01-29T08:37:16Z</dcterms:created>
  <dcterms:modified xsi:type="dcterms:W3CDTF">2016-11-02T13:47:09Z</dcterms:modified>
  <cp:category/>
  <cp:version/>
  <cp:contentType/>
  <cp:contentStatus/>
</cp:coreProperties>
</file>