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10320" activeTab="0"/>
  </bookViews>
  <sheets>
    <sheet name="Рубіжне_11_8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'Рубіжне_11_8'!#REF!</definedName>
    <definedName name="OLE_LINK2" localSheetId="0">'Рубіжне_11_8'!$W$10</definedName>
    <definedName name="OLE_LINK3" localSheetId="0">'Рубіжне_11_8'!$X$9</definedName>
    <definedName name="OLE_LINK5" localSheetId="0">'Рубіжне_11_8'!#REF!</definedName>
    <definedName name="_xlnm.Print_Area" localSheetId="0">'Рубіжне_11_8'!$A$1:$Z$53</definedName>
  </definedNames>
  <calcPr fullCalcOnLoad="1"/>
</workbook>
</file>

<file path=xl/sharedStrings.xml><?xml version="1.0" encoding="utf-8"?>
<sst xmlns="http://schemas.openxmlformats.org/spreadsheetml/2006/main" count="59" uniqueCount="50">
  <si>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</si>
  <si>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</si>
  <si>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</si>
  <si>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</si>
  <si>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</si>
  <si>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</si>
  <si>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</si>
  <si>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</si>
  <si>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</si>
  <si>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</si>
  <si>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</si>
  <si>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</si>
  <si>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</si>
  <si>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</si>
  <si>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</si>
  <si>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</si>
  <si>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</si>
  <si>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</si>
  <si>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</si>
  <si>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</si>
  <si>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</si>
  <si>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</si>
  <si>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</si>
  <si>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</si>
  <si>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</si>
  <si>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</si>
  <si>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</si>
  <si>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</si>
  <si>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</si>
  <si>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</si>
  <si>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</si>
  <si>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</si>
  <si>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</si>
  <si>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</si>
  <si>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</si>
  <si>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</si>
  <si>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</si>
  <si>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</si>
  <si>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</si>
  <si>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</si>
  <si>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</si>
  <si>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</si>
  <si>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</si>
  <si>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</si>
  <si>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</si>
  <si>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</si>
  <si>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</si>
  <si>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відсутні</t>
  </si>
  <si>
    <t>з газопроводу Новопсков - Рубіжне за період з 01.10.2016 р. по 31.10.2016 р.</t>
  </si>
  <si>
    <t>01.11.2016р.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</si>
</sst>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7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E10">
      <selection activeCell="AC29" sqref="AC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1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50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1" t="s">
        <v>29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18.75" customHeight="1">
      <c r="B7" s="53" t="s">
        <v>37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4"/>
      <c r="AB7" s="4"/>
    </row>
    <row r="8" spans="2:28" ht="18" customHeight="1"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4"/>
      <c r="AB8" s="4"/>
    </row>
    <row r="9" spans="2:30" ht="32.25" customHeight="1">
      <c r="B9" s="57" t="s">
        <v>11</v>
      </c>
      <c r="C9" s="60" t="s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8" t="s">
        <v>31</v>
      </c>
      <c r="P9" s="69"/>
      <c r="Q9" s="69"/>
      <c r="R9" s="70"/>
      <c r="S9" s="70"/>
      <c r="T9" s="71"/>
      <c r="U9" s="65" t="s">
        <v>27</v>
      </c>
      <c r="V9" s="48" t="s">
        <v>28</v>
      </c>
      <c r="W9" s="41" t="s">
        <v>24</v>
      </c>
      <c r="X9" s="41" t="s">
        <v>25</v>
      </c>
      <c r="Y9" s="41" t="s">
        <v>26</v>
      </c>
      <c r="Z9" s="41" t="s">
        <v>41</v>
      </c>
      <c r="AA9" s="4"/>
      <c r="AC9" s="7"/>
      <c r="AD9"/>
    </row>
    <row r="10" spans="2:30" ht="48.75" customHeight="1">
      <c r="B10" s="58"/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45" t="s">
        <v>21</v>
      </c>
      <c r="M10" s="38" t="s">
        <v>22</v>
      </c>
      <c r="N10" s="38" t="s">
        <v>23</v>
      </c>
      <c r="O10" s="38" t="s">
        <v>5</v>
      </c>
      <c r="P10" s="4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66"/>
      <c r="V10" s="39"/>
      <c r="W10" s="41"/>
      <c r="X10" s="41"/>
      <c r="Y10" s="41"/>
      <c r="Z10" s="41"/>
      <c r="AA10" s="4"/>
      <c r="AC10" s="7"/>
      <c r="AD10"/>
    </row>
    <row r="11" spans="2:30" ht="15.75" customHeight="1">
      <c r="B11" s="5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9"/>
      <c r="N11" s="39"/>
      <c r="O11" s="39"/>
      <c r="P11" s="43"/>
      <c r="Q11" s="46"/>
      <c r="R11" s="39"/>
      <c r="S11" s="39"/>
      <c r="T11" s="39"/>
      <c r="U11" s="66"/>
      <c r="V11" s="39"/>
      <c r="W11" s="41"/>
      <c r="X11" s="41"/>
      <c r="Y11" s="41"/>
      <c r="Z11" s="41"/>
      <c r="AA11" s="4"/>
      <c r="AC11" s="7"/>
      <c r="AD11"/>
    </row>
    <row r="12" spans="2:30" ht="21" customHeight="1">
      <c r="B12" s="5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0"/>
      <c r="N12" s="40"/>
      <c r="O12" s="40"/>
      <c r="P12" s="44"/>
      <c r="Q12" s="47"/>
      <c r="R12" s="40"/>
      <c r="S12" s="40"/>
      <c r="T12" s="40"/>
      <c r="U12" s="67"/>
      <c r="V12" s="40"/>
      <c r="W12" s="41"/>
      <c r="X12" s="41"/>
      <c r="Y12" s="41"/>
      <c r="Z12" s="4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0.7315</v>
      </c>
      <c r="P13" s="26"/>
      <c r="Q13" s="25"/>
      <c r="R13" s="10"/>
      <c r="S13" s="11"/>
      <c r="T13" s="26"/>
      <c r="U13" s="11"/>
      <c r="V13" s="11"/>
      <c r="W13" s="30"/>
      <c r="X13" s="11"/>
      <c r="Y13" s="11"/>
      <c r="Z13" s="11">
        <v>0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0.7329</v>
      </c>
      <c r="P14" s="26"/>
      <c r="Q14" s="25"/>
      <c r="R14" s="10"/>
      <c r="S14" s="11"/>
      <c r="T14" s="26"/>
      <c r="U14" s="11"/>
      <c r="V14" s="11"/>
      <c r="W14" s="20"/>
      <c r="X14" s="11"/>
      <c r="Y14" s="11"/>
      <c r="Z14" s="11">
        <v>0</v>
      </c>
      <c r="AB14" s="14">
        <f aca="true" t="shared" si="0" ref="AB14:AB44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0.7338</v>
      </c>
      <c r="P15" s="26"/>
      <c r="Q15" s="25"/>
      <c r="R15" s="10"/>
      <c r="S15" s="11"/>
      <c r="T15" s="26"/>
      <c r="U15" s="11"/>
      <c r="V15" s="11"/>
      <c r="W15" s="30"/>
      <c r="X15" s="11"/>
      <c r="Y15" s="11"/>
      <c r="Z15" s="11">
        <v>0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0.7354</v>
      </c>
      <c r="P16" s="26"/>
      <c r="Q16" s="25"/>
      <c r="R16" s="26"/>
      <c r="S16" s="11"/>
      <c r="T16" s="26"/>
      <c r="U16" s="10"/>
      <c r="V16" s="11"/>
      <c r="W16" s="30"/>
      <c r="X16" s="11"/>
      <c r="Y16" s="11"/>
      <c r="Z16" s="11">
        <v>195240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0.7568</v>
      </c>
      <c r="P17" s="26"/>
      <c r="Q17" s="25"/>
      <c r="R17" s="10"/>
      <c r="S17" s="11"/>
      <c r="T17" s="26"/>
      <c r="U17" s="10"/>
      <c r="V17" s="11"/>
      <c r="W17" s="20" t="s">
        <v>47</v>
      </c>
      <c r="X17" s="11"/>
      <c r="Y17" s="11"/>
      <c r="Z17" s="11">
        <v>161949</v>
      </c>
      <c r="AB17" s="14">
        <f t="shared" si="0"/>
        <v>0</v>
      </c>
      <c r="AC17" s="15" t="str">
        <f aca="true" t="shared" si="1" ref="AC17:AC44">IF(AB17=100,"ОК"," ")</f>
        <v> </v>
      </c>
    </row>
    <row r="18" spans="2:29" s="13" customFormat="1" ht="12.75">
      <c r="B18" s="9">
        <v>6</v>
      </c>
      <c r="C18" s="17">
        <v>88.2584</v>
      </c>
      <c r="D18" s="17">
        <v>3.2861</v>
      </c>
      <c r="E18" s="17">
        <v>1.4814</v>
      </c>
      <c r="F18" s="17">
        <v>0.2129</v>
      </c>
      <c r="G18" s="17">
        <v>0.3811</v>
      </c>
      <c r="H18" s="17">
        <v>0.0011</v>
      </c>
      <c r="I18" s="17">
        <v>0.0933</v>
      </c>
      <c r="J18" s="17">
        <v>0.0734</v>
      </c>
      <c r="K18" s="17">
        <v>0.1638</v>
      </c>
      <c r="L18" s="17">
        <v>0.0087</v>
      </c>
      <c r="M18" s="17">
        <v>3.8253</v>
      </c>
      <c r="N18" s="17">
        <v>2.2145</v>
      </c>
      <c r="O18" s="17">
        <v>0.769</v>
      </c>
      <c r="P18" s="26">
        <v>33.88</v>
      </c>
      <c r="Q18" s="25">
        <v>8092</v>
      </c>
      <c r="R18" s="26">
        <v>37.5</v>
      </c>
      <c r="S18" s="11">
        <v>8957</v>
      </c>
      <c r="T18" s="26">
        <v>46.93</v>
      </c>
      <c r="U18" s="11">
        <v>0.9</v>
      </c>
      <c r="V18" s="11"/>
      <c r="W18" s="20"/>
      <c r="X18" s="11"/>
      <c r="Y18" s="11"/>
      <c r="Z18" s="11">
        <v>88453.9</v>
      </c>
      <c r="AB18" s="14">
        <f t="shared" si="0"/>
        <v>100</v>
      </c>
      <c r="AC18" s="15" t="str">
        <f t="shared" si="1"/>
        <v>ОК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0.7671</v>
      </c>
      <c r="P19" s="26"/>
      <c r="Q19" s="25"/>
      <c r="R19" s="26"/>
      <c r="S19" s="11"/>
      <c r="T19" s="26"/>
      <c r="U19" s="11">
        <v>4.8</v>
      </c>
      <c r="V19" s="11"/>
      <c r="W19" s="20"/>
      <c r="X19" s="11"/>
      <c r="Y19" s="11"/>
      <c r="Z19" s="11">
        <v>645824.3</v>
      </c>
      <c r="AB19" s="14">
        <f t="shared" si="0"/>
        <v>0</v>
      </c>
      <c r="AC19" s="15" t="str">
        <f t="shared" si="1"/>
        <v> </v>
      </c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0.7691</v>
      </c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865951.5</v>
      </c>
      <c r="AB20" s="14">
        <f t="shared" si="0"/>
        <v>0</v>
      </c>
      <c r="AC20" s="15" t="str">
        <f t="shared" si="1"/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0.7597</v>
      </c>
      <c r="P21" s="26"/>
      <c r="Q21" s="25"/>
      <c r="R21" s="26"/>
      <c r="S21" s="11"/>
      <c r="T21" s="26"/>
      <c r="U21" s="11"/>
      <c r="V21" s="11"/>
      <c r="W21" s="30"/>
      <c r="X21" s="11"/>
      <c r="Y21" s="11"/>
      <c r="Z21" s="11">
        <v>867564.1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>
        <v>89.255</v>
      </c>
      <c r="D22" s="17">
        <v>3.5868</v>
      </c>
      <c r="E22" s="17">
        <v>1.4311</v>
      </c>
      <c r="F22" s="17">
        <v>0.1962</v>
      </c>
      <c r="G22" s="17">
        <v>0.3659</v>
      </c>
      <c r="H22" s="17">
        <v>0.0015</v>
      </c>
      <c r="I22" s="17">
        <v>0.0905</v>
      </c>
      <c r="J22" s="17">
        <v>0.0744</v>
      </c>
      <c r="K22" s="17">
        <v>0.1148</v>
      </c>
      <c r="L22" s="17">
        <v>0.0085</v>
      </c>
      <c r="M22" s="17">
        <v>3.2518</v>
      </c>
      <c r="N22" s="17">
        <v>1.6235</v>
      </c>
      <c r="O22" s="17">
        <v>0.7567</v>
      </c>
      <c r="P22" s="26">
        <v>34.23</v>
      </c>
      <c r="Q22" s="25">
        <v>8176</v>
      </c>
      <c r="R22" s="26">
        <v>37.89</v>
      </c>
      <c r="S22" s="11">
        <v>9050</v>
      </c>
      <c r="T22" s="26">
        <v>47.75</v>
      </c>
      <c r="U22" s="11">
        <v>0.2</v>
      </c>
      <c r="V22" s="11"/>
      <c r="W22" s="20"/>
      <c r="X22" s="11"/>
      <c r="Y22" s="11"/>
      <c r="Z22" s="11">
        <v>1029742.6</v>
      </c>
      <c r="AB22" s="14">
        <f t="shared" si="0"/>
        <v>100</v>
      </c>
      <c r="AC22" s="15" t="str">
        <f t="shared" si="1"/>
        <v>ОК</v>
      </c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0.7565</v>
      </c>
      <c r="P23" s="26"/>
      <c r="Q23" s="25"/>
      <c r="R23" s="26"/>
      <c r="S23" s="11"/>
      <c r="T23" s="26"/>
      <c r="U23" s="10">
        <v>1.1</v>
      </c>
      <c r="V23" s="11"/>
      <c r="W23" s="27"/>
      <c r="X23" s="11"/>
      <c r="Y23" s="11"/>
      <c r="Z23" s="11">
        <v>733040</v>
      </c>
      <c r="AB23" s="14">
        <f t="shared" si="0"/>
        <v>0</v>
      </c>
      <c r="AC23" s="15" t="str">
        <f t="shared" si="1"/>
        <v> </v>
      </c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0.755</v>
      </c>
      <c r="P24" s="26"/>
      <c r="Q24" s="25"/>
      <c r="R24" s="26"/>
      <c r="S24" s="11"/>
      <c r="T24" s="26"/>
      <c r="U24" s="11">
        <v>-1.2</v>
      </c>
      <c r="V24" s="11"/>
      <c r="W24" s="20"/>
      <c r="X24" s="11"/>
      <c r="Y24" s="11"/>
      <c r="Z24" s="11">
        <v>714859.6</v>
      </c>
      <c r="AB24" s="14">
        <f t="shared" si="0"/>
        <v>0</v>
      </c>
      <c r="AC24" s="15" t="str">
        <f t="shared" si="1"/>
        <v> 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0.754</v>
      </c>
      <c r="P25" s="26"/>
      <c r="Q25" s="25"/>
      <c r="R25" s="26"/>
      <c r="S25" s="11"/>
      <c r="T25" s="26"/>
      <c r="U25" s="11">
        <v>-2.2</v>
      </c>
      <c r="V25" s="11"/>
      <c r="W25" s="30"/>
      <c r="X25" s="11"/>
      <c r="Y25" s="11"/>
      <c r="Z25" s="11">
        <v>1118946.8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0.7545</v>
      </c>
      <c r="P26" s="26"/>
      <c r="Q26" s="25"/>
      <c r="R26" s="26"/>
      <c r="S26" s="11"/>
      <c r="T26" s="26"/>
      <c r="U26" s="10"/>
      <c r="V26" s="11"/>
      <c r="W26" s="20"/>
      <c r="X26" s="11"/>
      <c r="Y26" s="11"/>
      <c r="Z26" s="11">
        <v>1132695.5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0.757</v>
      </c>
      <c r="P27" s="26"/>
      <c r="Q27" s="25"/>
      <c r="R27" s="26"/>
      <c r="S27" s="11"/>
      <c r="T27" s="26"/>
      <c r="U27" s="10"/>
      <c r="V27" s="11"/>
      <c r="W27" s="20"/>
      <c r="X27" s="11"/>
      <c r="Y27" s="11"/>
      <c r="Z27" s="11">
        <v>1149149.3</v>
      </c>
      <c r="AB27" s="14">
        <f t="shared" si="0"/>
        <v>0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0.7545</v>
      </c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1">
        <v>1039305.9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>
        <v>89.5541</v>
      </c>
      <c r="D29" s="17">
        <v>3.5385</v>
      </c>
      <c r="E29" s="17">
        <v>1.3815</v>
      </c>
      <c r="F29" s="17">
        <v>0.1928</v>
      </c>
      <c r="G29" s="17">
        <v>0.3558</v>
      </c>
      <c r="H29" s="17">
        <v>0.0049</v>
      </c>
      <c r="I29" s="17">
        <v>0.0912</v>
      </c>
      <c r="J29" s="17">
        <v>0.0759</v>
      </c>
      <c r="K29" s="17">
        <v>0.1147</v>
      </c>
      <c r="L29" s="17">
        <v>0.0085</v>
      </c>
      <c r="M29" s="17">
        <v>3.1256</v>
      </c>
      <c r="N29" s="17">
        <v>1.5565</v>
      </c>
      <c r="O29" s="17">
        <v>0.7542</v>
      </c>
      <c r="P29" s="26">
        <v>34.26</v>
      </c>
      <c r="Q29" s="25">
        <v>8183</v>
      </c>
      <c r="R29" s="26">
        <v>37.92</v>
      </c>
      <c r="S29" s="11">
        <v>9057</v>
      </c>
      <c r="T29" s="26">
        <v>47.86</v>
      </c>
      <c r="U29" s="11">
        <v>-6.4</v>
      </c>
      <c r="V29" s="11"/>
      <c r="W29" s="20" t="s">
        <v>47</v>
      </c>
      <c r="X29" s="11"/>
      <c r="Y29" s="11"/>
      <c r="Z29" s="11">
        <v>610676.6</v>
      </c>
      <c r="AB29" s="14">
        <f t="shared" si="0"/>
        <v>100.00000000000003</v>
      </c>
      <c r="AC29" s="15" t="str">
        <f t="shared" si="1"/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0.7527</v>
      </c>
      <c r="P30" s="26"/>
      <c r="Q30" s="25"/>
      <c r="R30" s="26"/>
      <c r="S30" s="11"/>
      <c r="T30" s="26"/>
      <c r="U30" s="11">
        <v>-8.3</v>
      </c>
      <c r="V30" s="11"/>
      <c r="W30" s="12"/>
      <c r="X30" s="11"/>
      <c r="Y30" s="11"/>
      <c r="Z30" s="11">
        <v>897452.9</v>
      </c>
      <c r="AB30" s="14">
        <f t="shared" si="0"/>
        <v>0</v>
      </c>
      <c r="AC30" s="15" t="str">
        <f t="shared" si="1"/>
        <v> </v>
      </c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0.7517</v>
      </c>
      <c r="P31" s="26"/>
      <c r="Q31" s="25"/>
      <c r="R31" s="26"/>
      <c r="S31" s="11"/>
      <c r="T31" s="26"/>
      <c r="U31" s="11">
        <v>-9.9</v>
      </c>
      <c r="V31" s="11"/>
      <c r="W31" s="12"/>
      <c r="X31" s="11"/>
      <c r="Y31" s="11"/>
      <c r="Z31" s="11">
        <v>325632.4</v>
      </c>
      <c r="AB31" s="14">
        <f t="shared" si="0"/>
        <v>0</v>
      </c>
      <c r="AC31" s="15" t="str">
        <f t="shared" si="1"/>
        <v> 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0.7514</v>
      </c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11">
        <v>389085.5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0.7539</v>
      </c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11">
        <v>128605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0.7551</v>
      </c>
      <c r="P34" s="26"/>
      <c r="Q34" s="25"/>
      <c r="R34" s="26"/>
      <c r="S34" s="11"/>
      <c r="T34" s="26"/>
      <c r="U34" s="11"/>
      <c r="V34" s="11"/>
      <c r="W34" s="30"/>
      <c r="X34" s="11"/>
      <c r="Y34" s="11"/>
      <c r="Z34" s="11">
        <v>640694.3</v>
      </c>
      <c r="AB34" s="14">
        <f t="shared" si="0"/>
        <v>0</v>
      </c>
      <c r="AC34" s="15" t="str">
        <f t="shared" si="1"/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0.7559</v>
      </c>
      <c r="P35" s="26"/>
      <c r="Q35" s="25"/>
      <c r="R35" s="26"/>
      <c r="S35" s="11"/>
      <c r="T35" s="26"/>
      <c r="U35" s="11"/>
      <c r="V35" s="11"/>
      <c r="W35" s="20"/>
      <c r="X35" s="11"/>
      <c r="Y35" s="11"/>
      <c r="Z35" s="11">
        <v>617052.8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>
        <v>89.0258</v>
      </c>
      <c r="D36" s="17">
        <v>3.5335</v>
      </c>
      <c r="E36" s="17">
        <v>1.472</v>
      </c>
      <c r="F36" s="17">
        <v>0.2038</v>
      </c>
      <c r="G36" s="17">
        <v>0.3791</v>
      </c>
      <c r="H36" s="17">
        <v>0.004</v>
      </c>
      <c r="I36" s="17">
        <v>0.0973</v>
      </c>
      <c r="J36" s="17">
        <v>0.083</v>
      </c>
      <c r="K36" s="17">
        <v>0.1291</v>
      </c>
      <c r="L36" s="17">
        <v>0.0085</v>
      </c>
      <c r="M36" s="17">
        <v>3.2955</v>
      </c>
      <c r="N36" s="17">
        <v>1.7684</v>
      </c>
      <c r="O36" s="17">
        <v>0.7573</v>
      </c>
      <c r="P36" s="26">
        <v>34.23</v>
      </c>
      <c r="Q36" s="25">
        <v>8176</v>
      </c>
      <c r="R36" s="26">
        <v>37.89</v>
      </c>
      <c r="S36" s="11">
        <v>9050</v>
      </c>
      <c r="T36" s="26">
        <v>47.65</v>
      </c>
      <c r="U36" s="11">
        <v>-11.2</v>
      </c>
      <c r="V36" s="11"/>
      <c r="W36" s="30"/>
      <c r="X36" s="11"/>
      <c r="Y36" s="11"/>
      <c r="Z36" s="11">
        <v>666442.1</v>
      </c>
      <c r="AB36" s="14">
        <f t="shared" si="0"/>
        <v>100</v>
      </c>
      <c r="AC36" s="15" t="str">
        <f t="shared" si="1"/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0.7535</v>
      </c>
      <c r="P37" s="26"/>
      <c r="Q37" s="25"/>
      <c r="R37" s="26"/>
      <c r="S37" s="11"/>
      <c r="T37" s="26"/>
      <c r="U37" s="11"/>
      <c r="V37" s="11"/>
      <c r="W37" s="27"/>
      <c r="X37" s="11"/>
      <c r="Y37" s="11"/>
      <c r="Z37" s="11">
        <v>244314.4</v>
      </c>
      <c r="AB37" s="14">
        <f t="shared" si="0"/>
        <v>0</v>
      </c>
      <c r="AC37" s="15" t="str">
        <f t="shared" si="1"/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0.7591</v>
      </c>
      <c r="P38" s="26"/>
      <c r="Q38" s="25"/>
      <c r="R38" s="26"/>
      <c r="S38" s="11"/>
      <c r="T38" s="26"/>
      <c r="U38" s="11">
        <v>-10.3</v>
      </c>
      <c r="V38" s="11"/>
      <c r="W38" s="20"/>
      <c r="X38" s="11"/>
      <c r="Y38" s="11"/>
      <c r="Z38" s="11">
        <v>351226.3</v>
      </c>
      <c r="AB38" s="14">
        <f t="shared" si="0"/>
        <v>0</v>
      </c>
      <c r="AC38" s="15" t="str">
        <f t="shared" si="1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0.7595</v>
      </c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11">
        <v>641308.8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0.7565</v>
      </c>
      <c r="P40" s="26"/>
      <c r="Q40" s="25"/>
      <c r="R40" s="26"/>
      <c r="S40" s="11"/>
      <c r="T40" s="26"/>
      <c r="U40" s="11">
        <v>-8.1</v>
      </c>
      <c r="V40" s="11"/>
      <c r="W40" s="20"/>
      <c r="X40" s="12"/>
      <c r="Y40" s="12"/>
      <c r="Z40" s="11">
        <v>178523.2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0.7578</v>
      </c>
      <c r="P41" s="26"/>
      <c r="Q41" s="25"/>
      <c r="R41" s="26"/>
      <c r="S41" s="11"/>
      <c r="T41" s="26"/>
      <c r="U41" s="10"/>
      <c r="V41" s="11"/>
      <c r="W41" s="20"/>
      <c r="X41" s="12"/>
      <c r="Y41" s="12"/>
      <c r="Z41" s="11">
        <v>212738.8</v>
      </c>
      <c r="AB41" s="14">
        <f t="shared" si="0"/>
        <v>0</v>
      </c>
      <c r="AC41" s="15" t="str">
        <f t="shared" si="1"/>
        <v> 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0.7589</v>
      </c>
      <c r="P42" s="26"/>
      <c r="Q42" s="17"/>
      <c r="R42" s="26"/>
      <c r="S42" s="11"/>
      <c r="T42" s="26"/>
      <c r="U42" s="11"/>
      <c r="V42" s="11"/>
      <c r="W42" s="20"/>
      <c r="X42" s="12"/>
      <c r="Y42" s="12"/>
      <c r="Z42" s="11">
        <v>499998.1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>
        <v>31</v>
      </c>
      <c r="C43" s="17">
        <v>89.7264</v>
      </c>
      <c r="D43" s="17">
        <v>3.4497</v>
      </c>
      <c r="E43" s="17">
        <v>1.3702</v>
      </c>
      <c r="F43" s="17">
        <v>0.1827</v>
      </c>
      <c r="G43" s="17">
        <v>0.346</v>
      </c>
      <c r="H43" s="17">
        <v>0.0047</v>
      </c>
      <c r="I43" s="17">
        <v>0.0844</v>
      </c>
      <c r="J43" s="17">
        <v>0.0694</v>
      </c>
      <c r="K43" s="17">
        <v>0.1061</v>
      </c>
      <c r="L43" s="17">
        <v>0.0069</v>
      </c>
      <c r="M43" s="17">
        <v>3.0963</v>
      </c>
      <c r="N43" s="17">
        <v>1.5572</v>
      </c>
      <c r="O43" s="17">
        <v>0.753</v>
      </c>
      <c r="P43" s="26">
        <v>34.2</v>
      </c>
      <c r="Q43" s="25">
        <v>8169</v>
      </c>
      <c r="R43" s="26">
        <v>37.86</v>
      </c>
      <c r="S43" s="11">
        <v>9043</v>
      </c>
      <c r="T43" s="26">
        <v>47.84</v>
      </c>
      <c r="U43" s="11">
        <v>-5.1</v>
      </c>
      <c r="V43" s="11"/>
      <c r="W43" s="20"/>
      <c r="X43" s="12"/>
      <c r="Y43" s="12"/>
      <c r="Z43" s="11">
        <v>391748.3</v>
      </c>
      <c r="AB43" s="14"/>
      <c r="AC43" s="15"/>
    </row>
    <row r="44" spans="2:29" s="13" customFormat="1" ht="12" customHeight="1">
      <c r="B44" s="35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Z44" s="33">
        <f>SUM(Z13:Z43)</f>
        <v>16538222.000000004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31"/>
      <c r="Z45" s="19"/>
      <c r="AB45" s="5"/>
      <c r="AC45" s="6"/>
      <c r="AD45"/>
    </row>
    <row r="46" spans="3:2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44</v>
      </c>
      <c r="D48" s="21"/>
      <c r="E48" s="21"/>
      <c r="F48" s="21"/>
      <c r="G48" s="21"/>
      <c r="H48" s="21"/>
      <c r="I48" s="21"/>
      <c r="J48" s="21"/>
      <c r="K48" s="21"/>
      <c r="L48" s="21" t="s">
        <v>43</v>
      </c>
      <c r="M48" s="21"/>
      <c r="N48" s="21"/>
      <c r="O48" s="21"/>
      <c r="P48" s="21"/>
      <c r="Q48" s="21"/>
      <c r="R48" s="21"/>
      <c r="S48" s="21" t="s">
        <v>49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45</v>
      </c>
      <c r="D50" s="24"/>
      <c r="E50" s="24"/>
      <c r="F50" s="24"/>
      <c r="G50" s="24"/>
      <c r="H50" s="24"/>
      <c r="I50" s="24"/>
      <c r="J50" s="24"/>
      <c r="K50" s="24"/>
      <c r="L50" s="24" t="s">
        <v>46</v>
      </c>
      <c r="M50" s="24"/>
      <c r="N50" s="24"/>
      <c r="O50" s="24"/>
      <c r="P50" s="24"/>
      <c r="Q50" s="24"/>
      <c r="R50" s="24"/>
      <c r="S50" s="21" t="s">
        <v>49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38</v>
      </c>
      <c r="D52" s="28"/>
      <c r="E52" s="29"/>
      <c r="F52" s="24"/>
      <c r="G52" s="24"/>
      <c r="H52" s="24"/>
      <c r="I52" s="24"/>
      <c r="J52" s="24"/>
      <c r="K52" s="24"/>
      <c r="L52" s="63" t="s">
        <v>40</v>
      </c>
      <c r="M52" s="63"/>
      <c r="N52" s="63"/>
      <c r="O52" s="24"/>
      <c r="P52" s="24"/>
      <c r="Q52" s="24"/>
      <c r="R52" s="24"/>
      <c r="S52" s="21" t="s">
        <v>49</v>
      </c>
      <c r="T52" s="24"/>
    </row>
    <row r="53" spans="3:22" ht="12.75">
      <c r="C53" s="1" t="s">
        <v>39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Z9:Z12"/>
    <mergeCell ref="K10:K12"/>
    <mergeCell ref="Q10:Q12"/>
    <mergeCell ref="T10:T12"/>
    <mergeCell ref="V9:V12"/>
    <mergeCell ref="M10:M12"/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2016-11-01T12:25:09Z</dcterms:modified>
  <cp:category/>
  <cp:version/>
  <cp:contentType/>
  <cp:contentStatus/>
</cp:coreProperties>
</file>