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  <sheet name="Лист2" sheetId="4" r:id="rId4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'Додаток'!$A$1:$O$53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<sst xmlns="http://schemas.openxmlformats.org/spreadsheetml/2006/main" count="116" uniqueCount="87">
  <si>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</si>
  <si>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</si>
  <si>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</si>
  <si>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</si>
  <si>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</si>
  <si>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</si>
  <si>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</si>
  <si>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</si>
  <si>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</si>
  <si>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</si>
  <si>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</si>
  <si>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</si>
  <si>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</si>
  <si>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</si>
  <si>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</si>
  <si>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</si>
  <si>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</si>
  <si>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</si>
  <si>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</si>
  <si>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</si>
  <si>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</si>
  <si>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</si>
  <si>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</si>
  <si>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</si>
  <si>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</si>
  <si>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</si>
  <si>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</si>
  <si>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</si>
  <si>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</si>
  <si>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</si>
  <si>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</si>
  <si>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</si>
  <si>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</si>
  <si>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</si>
  <si>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</si>
  <si>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</si>
  <si>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</si>
  <si>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</si>
  <si>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</si>
  <si>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</si>
  <si>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</si>
  <si>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</si>
  <si>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</si>
  <si>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ГРС-1 м.Куп'янськ</t>
  </si>
  <si>
    <t xml:space="preserve"> ГРС р-п "Восток" с. Волохів Яр</t>
  </si>
  <si>
    <t>ГРС смт. Великий Бурлук</t>
  </si>
  <si>
    <t>ГРС к-п "Фрунзе" с.Моначинівка</t>
  </si>
  <si>
    <t>ГРС с.Шипувате Великобурлуцьного р-ну</t>
  </si>
  <si>
    <t>ГРС смт. Шевченкове с.Олександрівка Шевченківського р-ну</t>
  </si>
  <si>
    <t>ГРС смт. Троїцьке Луганської області</t>
  </si>
  <si>
    <t xml:space="preserve">Куп'янське ЛВУМГ </t>
  </si>
  <si>
    <t>АГРС-АГНКС м.Куп'янськ</t>
  </si>
  <si>
    <t xml:space="preserve">Куп'янськеЛВУМГ </t>
  </si>
  <si>
    <r>
      <t xml:space="preserve">Свідоцтво про атестацію </t>
    </r>
    <r>
      <rPr>
        <b/>
        <sz val="9"/>
        <rFont val="Arial"/>
        <family val="2"/>
      </rPr>
      <t xml:space="preserve">№ 100-360/2015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20.12.2018 р.</t>
    </r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</si>
  <si>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</si>
  <si>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</si>
  <si>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Л.М.  Носачова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</si>
  <si>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</si>
  <si>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</si>
  <si>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</si>
  <si>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</si>
  <si>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</si>
  <si>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</si>
  <si>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AB</t>
  </si>
  <si>
    <t>Итого</t>
  </si>
  <si>
    <t>Інженер провідний  з метрології</t>
  </si>
  <si>
    <t>А.Л. Пець</t>
  </si>
  <si>
    <t xml:space="preserve">Начальник  Куп'янського  ЛВУМГ  </t>
  </si>
  <si>
    <t>М.В. Зикін</t>
  </si>
  <si>
    <t xml:space="preserve">Начальник  Куп'янського    ЛВУМГ  </t>
  </si>
  <si>
    <t xml:space="preserve">М.В.Зикін </t>
  </si>
  <si>
    <r>
      <t xml:space="preserve">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31.10.2016 </t>
    </r>
    <r>
      <rPr>
        <u val="single"/>
        <sz val="11"/>
        <rFont val="Arial"/>
        <family val="2"/>
      </rPr>
      <t xml:space="preserve"> </t>
    </r>
  </si>
  <si>
    <t>відсут.</t>
  </si>
  <si>
    <t xml:space="preserve">ГРС смт. Дворічна </t>
  </si>
  <si>
    <t xml:space="preserve">  ГРС-2 м.Куп'янськ</t>
  </si>
  <si>
    <t>Данные по объекту ГРС-1 FlowSick (осн.) за 10/16.</t>
  </si>
  <si>
    <t xml:space="preserve"> Vру, м3</t>
  </si>
  <si>
    <t>92050.88*</t>
  </si>
  <si>
    <t>22775.84*</t>
  </si>
  <si>
    <t>3.855*</t>
  </si>
  <si>
    <t>-0.802*</t>
  </si>
  <si>
    <t>1781408.28*</t>
  </si>
  <si>
    <t>446439.37*</t>
  </si>
  <si>
    <t>3.789*</t>
  </si>
  <si>
    <t>0.594*</t>
  </si>
  <si>
    <r>
      <t xml:space="preserve">    з газопроводу   ШО-1 та ШО-2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31.10.2016 </t>
    </r>
    <r>
      <rPr>
        <u val="single"/>
        <sz val="11"/>
        <rFont val="Arial"/>
        <family val="2"/>
      </rPr>
      <t xml:space="preserve"> </t>
    </r>
  </si>
  <si>
    <t xml:space="preserve">          переданого Куп'янським ЛВУМГ  та прийнятого ПАТ "Харківгаз", ПАТ "Луганськгаз", РВУ "Харківгаз" по ГРС-1 м.Куп'янськ, АГРС-АГНКС м.Куп'янськ, ГРС-2 м.Куп'янськ, ГРС смт. Великий Бурлук, ГРС смт. Дворічна , ГРС с.Моначинівка, ГРС с.Шипувате Великобурлуцьного р-ну, ГРС смт. Шевченкове с.Олександрівка Шевченківського р-ну,ГРС с. Волохів Яр,ГРС смт. Троїцьке Луганської області.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</si>
</sst>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2" fontId="72" fillId="0" borderId="12" xfId="0" applyNumberFormat="1" applyFont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wrapText="1"/>
    </xf>
    <xf numFmtId="1" fontId="74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left"/>
    </xf>
    <xf numFmtId="0" fontId="76" fillId="0" borderId="11" xfId="0" applyFont="1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2" fontId="79" fillId="0" borderId="1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 textRotation="90" wrapText="1"/>
    </xf>
    <xf numFmtId="0" fontId="80" fillId="0" borderId="22" xfId="0" applyFont="1" applyBorder="1" applyAlignment="1">
      <alignment horizontal="center" vertical="center" textRotation="90" wrapText="1"/>
    </xf>
    <xf numFmtId="0" fontId="80" fillId="0" borderId="2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7"/>
  <sheetViews>
    <sheetView tabSelected="1" view="pageBreakPreview" zoomScaleSheetLayoutView="100" zoomScalePageLayoutView="0" workbookViewId="0" topLeftCell="A10">
      <selection activeCell="T31" sqref="T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7" t="s">
        <v>30</v>
      </c>
      <c r="C1" s="47"/>
      <c r="D1" s="47"/>
      <c r="E1" s="47"/>
      <c r="F1" s="47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27" ht="12.75">
      <c r="B2" s="47" t="s">
        <v>31</v>
      </c>
      <c r="C2" s="47"/>
      <c r="D2" s="47"/>
      <c r="E2" s="47"/>
      <c r="F2" s="47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2:27" ht="12.75">
      <c r="B3" s="47" t="s">
        <v>52</v>
      </c>
      <c r="C3" s="47"/>
      <c r="D3" s="47"/>
      <c r="E3" s="47"/>
      <c r="F3" s="47"/>
      <c r="G3" s="47"/>
      <c r="H3" s="47"/>
      <c r="I3" s="46"/>
      <c r="J3" s="49"/>
      <c r="K3" s="49"/>
      <c r="L3" s="49"/>
      <c r="M3" s="49"/>
      <c r="N3" s="4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7" t="s">
        <v>32</v>
      </c>
      <c r="C4" s="47"/>
      <c r="D4" s="47"/>
      <c r="E4" s="47"/>
      <c r="F4" s="47"/>
      <c r="G4" s="47"/>
      <c r="H4" s="47"/>
      <c r="I4" s="46"/>
      <c r="J4" s="49"/>
      <c r="K4" s="49"/>
      <c r="L4" s="49"/>
      <c r="M4" s="49"/>
      <c r="N4" s="4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7" t="s">
        <v>53</v>
      </c>
      <c r="C5" s="47"/>
      <c r="D5" s="47"/>
      <c r="E5" s="47"/>
      <c r="F5" s="47"/>
      <c r="G5" s="47"/>
      <c r="H5" s="47"/>
      <c r="I5" s="46"/>
      <c r="J5" s="49"/>
      <c r="K5" s="49"/>
      <c r="L5" s="49"/>
      <c r="M5" s="49"/>
      <c r="N5" s="4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6"/>
      <c r="C6" s="76" t="s">
        <v>18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30" ht="18" customHeight="1">
      <c r="B7" s="68" t="s">
        <v>54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2:30" ht="18" customHeight="1">
      <c r="B8" s="70" t="s">
        <v>55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  <c r="V8" s="72"/>
      <c r="W8" s="71"/>
      <c r="X8" s="71"/>
      <c r="Y8" s="71"/>
      <c r="Z8" s="71"/>
      <c r="AA8" s="71"/>
      <c r="AB8" s="71"/>
      <c r="AC8" s="71"/>
      <c r="AD8" s="71"/>
    </row>
    <row r="9" spans="2:27" ht="18" customHeight="1">
      <c r="B9" s="74" t="s">
        <v>71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3"/>
      <c r="AA9" s="3"/>
    </row>
    <row r="10" spans="26:27" ht="16.5" customHeight="1">
      <c r="Z10" s="3"/>
      <c r="AA10" s="3"/>
    </row>
    <row r="11" spans="2:27" ht="12" customHeight="1" hidden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17.25" customHeight="1">
      <c r="B12" s="63" t="s">
        <v>26</v>
      </c>
      <c r="C12" s="83" t="s">
        <v>17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3" t="s">
        <v>6</v>
      </c>
      <c r="P12" s="84"/>
      <c r="Q12" s="84"/>
      <c r="R12" s="84"/>
      <c r="S12" s="84"/>
      <c r="T12" s="84"/>
      <c r="U12" s="78" t="s">
        <v>22</v>
      </c>
      <c r="V12" s="63" t="s">
        <v>23</v>
      </c>
      <c r="W12" s="63" t="s">
        <v>36</v>
      </c>
      <c r="X12" s="63" t="s">
        <v>25</v>
      </c>
      <c r="Y12" s="63" t="s">
        <v>24</v>
      </c>
      <c r="Z12" s="3"/>
      <c r="AB12" s="6"/>
      <c r="AC12"/>
    </row>
    <row r="13" spans="2:29" ht="48.75" customHeight="1">
      <c r="B13" s="64"/>
      <c r="C13" s="66" t="s">
        <v>2</v>
      </c>
      <c r="D13" s="67" t="s">
        <v>3</v>
      </c>
      <c r="E13" s="67" t="s">
        <v>4</v>
      </c>
      <c r="F13" s="67" t="s">
        <v>5</v>
      </c>
      <c r="G13" s="67" t="s">
        <v>8</v>
      </c>
      <c r="H13" s="67" t="s">
        <v>9</v>
      </c>
      <c r="I13" s="67" t="s">
        <v>10</v>
      </c>
      <c r="J13" s="67" t="s">
        <v>11</v>
      </c>
      <c r="K13" s="67" t="s">
        <v>12</v>
      </c>
      <c r="L13" s="67" t="s">
        <v>13</v>
      </c>
      <c r="M13" s="63" t="s">
        <v>14</v>
      </c>
      <c r="N13" s="63" t="s">
        <v>15</v>
      </c>
      <c r="O13" s="63" t="s">
        <v>7</v>
      </c>
      <c r="P13" s="63" t="s">
        <v>19</v>
      </c>
      <c r="Q13" s="63" t="s">
        <v>33</v>
      </c>
      <c r="R13" s="63" t="s">
        <v>20</v>
      </c>
      <c r="S13" s="63" t="s">
        <v>34</v>
      </c>
      <c r="T13" s="63" t="s">
        <v>21</v>
      </c>
      <c r="U13" s="79"/>
      <c r="V13" s="64"/>
      <c r="W13" s="64"/>
      <c r="X13" s="64"/>
      <c r="Y13" s="64"/>
      <c r="Z13" s="3"/>
      <c r="AB13" s="6"/>
      <c r="AC13"/>
    </row>
    <row r="14" spans="2:29" ht="15.75" customHeight="1">
      <c r="B14" s="64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4"/>
      <c r="N14" s="64"/>
      <c r="O14" s="64"/>
      <c r="P14" s="64"/>
      <c r="Q14" s="64"/>
      <c r="R14" s="64"/>
      <c r="S14" s="64"/>
      <c r="T14" s="64"/>
      <c r="U14" s="79"/>
      <c r="V14" s="64"/>
      <c r="W14" s="64"/>
      <c r="X14" s="64"/>
      <c r="Y14" s="64"/>
      <c r="Z14" s="3"/>
      <c r="AB14" s="6"/>
      <c r="AC14"/>
    </row>
    <row r="15" spans="2:29" ht="30" customHeight="1">
      <c r="B15" s="73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5"/>
      <c r="N15" s="65"/>
      <c r="O15" s="65"/>
      <c r="P15" s="65"/>
      <c r="Q15" s="65"/>
      <c r="R15" s="65"/>
      <c r="S15" s="65"/>
      <c r="T15" s="65"/>
      <c r="U15" s="80"/>
      <c r="V15" s="65"/>
      <c r="W15" s="65"/>
      <c r="X15" s="65"/>
      <c r="Y15" s="65"/>
      <c r="Z15" s="3"/>
      <c r="AB15" s="6"/>
      <c r="AC15"/>
    </row>
    <row r="16" spans="2:29" ht="12.75">
      <c r="B16" s="18">
        <v>1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3"/>
      <c r="T16" s="52"/>
      <c r="U16" s="9"/>
      <c r="V16" s="9"/>
      <c r="W16" s="51"/>
      <c r="X16" s="51"/>
      <c r="Y16" s="54"/>
      <c r="AA16" s="4">
        <f aca="true" t="shared" si="0" ref="AA16:AA46">SUM(C16:N16)</f>
        <v>0</v>
      </c>
      <c r="AB16" s="34" t="str">
        <f>IF(AA16=100,"ОК"," ")</f>
        <v> </v>
      </c>
      <c r="AC16"/>
    </row>
    <row r="17" spans="2:29" ht="12.75">
      <c r="B17" s="18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9"/>
      <c r="V17" s="9"/>
      <c r="W17" s="51"/>
      <c r="X17" s="51"/>
      <c r="Y17" s="54"/>
      <c r="AA17" s="4">
        <f t="shared" si="0"/>
        <v>0</v>
      </c>
      <c r="AB17" s="34" t="str">
        <f>IF(AA17=100,"ОК"," ")</f>
        <v> </v>
      </c>
      <c r="AC17"/>
    </row>
    <row r="18" spans="2:29" ht="12.75">
      <c r="B18" s="18">
        <v>3</v>
      </c>
      <c r="C18" s="50">
        <v>95.4767</v>
      </c>
      <c r="D18" s="51">
        <v>2.5519</v>
      </c>
      <c r="E18" s="51">
        <v>0.811</v>
      </c>
      <c r="F18" s="51">
        <v>0.1326</v>
      </c>
      <c r="G18" s="51">
        <v>0.1285</v>
      </c>
      <c r="H18" s="51">
        <v>0.0035</v>
      </c>
      <c r="I18" s="51">
        <v>0.0192</v>
      </c>
      <c r="J18" s="51">
        <v>0.0132</v>
      </c>
      <c r="K18" s="51">
        <v>0.0079</v>
      </c>
      <c r="L18" s="51">
        <v>0.0096</v>
      </c>
      <c r="M18" s="51">
        <v>0.6602</v>
      </c>
      <c r="N18" s="51">
        <v>0.1856</v>
      </c>
      <c r="O18" s="51">
        <v>0.7039</v>
      </c>
      <c r="P18" s="52">
        <v>34.48</v>
      </c>
      <c r="Q18" s="53">
        <v>8236</v>
      </c>
      <c r="R18" s="52">
        <v>38.21</v>
      </c>
      <c r="S18" s="53">
        <v>9127</v>
      </c>
      <c r="T18" s="52">
        <v>49.99</v>
      </c>
      <c r="U18" s="9">
        <v>-19.3</v>
      </c>
      <c r="V18" s="9">
        <v>-10.8</v>
      </c>
      <c r="W18" s="51"/>
      <c r="X18" s="54"/>
      <c r="Y18" s="54"/>
      <c r="AA18" s="4">
        <f t="shared" si="0"/>
        <v>99.99990000000001</v>
      </c>
      <c r="AB18" s="34" t="str">
        <f>IF(AA18=100,"ОК"," ")</f>
        <v> </v>
      </c>
      <c r="AC18"/>
    </row>
    <row r="19" spans="2:29" ht="12.75">
      <c r="B19" s="18">
        <v>4</v>
      </c>
      <c r="C19" s="50">
        <v>95.5153</v>
      </c>
      <c r="D19" s="51">
        <v>2.5294</v>
      </c>
      <c r="E19" s="51">
        <v>0.7999</v>
      </c>
      <c r="F19" s="51">
        <v>0.1299</v>
      </c>
      <c r="G19" s="51">
        <v>0.1264</v>
      </c>
      <c r="H19" s="51">
        <v>0.005</v>
      </c>
      <c r="I19" s="51">
        <v>0.0195</v>
      </c>
      <c r="J19" s="51">
        <v>0.013</v>
      </c>
      <c r="K19" s="51">
        <v>0.0095</v>
      </c>
      <c r="L19" s="51">
        <v>0.0096</v>
      </c>
      <c r="M19" s="51">
        <v>0.6594</v>
      </c>
      <c r="N19" s="51">
        <v>0.1832</v>
      </c>
      <c r="O19" s="51">
        <v>0.7036</v>
      </c>
      <c r="P19" s="52">
        <v>34.47</v>
      </c>
      <c r="Q19" s="53">
        <v>8233</v>
      </c>
      <c r="R19" s="52">
        <v>38.2004</v>
      </c>
      <c r="S19" s="53">
        <v>9124</v>
      </c>
      <c r="T19" s="52">
        <v>49.98</v>
      </c>
      <c r="U19" s="9">
        <v>-22.3</v>
      </c>
      <c r="V19" s="9">
        <v>-13.4</v>
      </c>
      <c r="W19" s="51"/>
      <c r="X19" s="51"/>
      <c r="Y19" s="54"/>
      <c r="AA19" s="4">
        <f t="shared" si="0"/>
        <v>100.0001</v>
      </c>
      <c r="AB19" s="34" t="str">
        <f aca="true" t="shared" si="1" ref="AB19:AB46">IF(AA19=100,"ОК"," ")</f>
        <v> </v>
      </c>
      <c r="AC19"/>
    </row>
    <row r="20" spans="2:29" ht="12.75">
      <c r="B20" s="18">
        <v>5</v>
      </c>
      <c r="C20" s="50">
        <v>95.528</v>
      </c>
      <c r="D20" s="51">
        <v>2.5243</v>
      </c>
      <c r="E20" s="51">
        <v>0.8014</v>
      </c>
      <c r="F20" s="51">
        <v>0.1273</v>
      </c>
      <c r="G20" s="51">
        <v>0.1245</v>
      </c>
      <c r="H20" s="51">
        <v>0.008</v>
      </c>
      <c r="I20" s="51">
        <v>0.0187</v>
      </c>
      <c r="J20" s="51">
        <v>0.0123</v>
      </c>
      <c r="K20" s="51">
        <v>0.0069</v>
      </c>
      <c r="L20" s="51">
        <v>0.0096</v>
      </c>
      <c r="M20" s="51">
        <v>0.6552</v>
      </c>
      <c r="N20" s="51">
        <v>0.1837</v>
      </c>
      <c r="O20" s="51">
        <v>0.7034</v>
      </c>
      <c r="P20" s="52">
        <v>34.47</v>
      </c>
      <c r="Q20" s="53">
        <v>8232</v>
      </c>
      <c r="R20" s="52">
        <v>38.1955</v>
      </c>
      <c r="S20" s="53">
        <v>9123</v>
      </c>
      <c r="T20" s="52">
        <v>49.9798</v>
      </c>
      <c r="U20" s="9">
        <v>-20.1</v>
      </c>
      <c r="V20" s="9">
        <v>-10.2</v>
      </c>
      <c r="W20" s="51"/>
      <c r="X20" s="51"/>
      <c r="Y20" s="54"/>
      <c r="AA20" s="4">
        <f t="shared" si="0"/>
        <v>99.9999</v>
      </c>
      <c r="AB20" s="34" t="str">
        <f t="shared" si="1"/>
        <v> </v>
      </c>
      <c r="AC20"/>
    </row>
    <row r="21" spans="2:29" ht="12.75">
      <c r="B21" s="18">
        <v>6</v>
      </c>
      <c r="C21" s="50">
        <v>95.4933</v>
      </c>
      <c r="D21" s="51">
        <v>2.5476</v>
      </c>
      <c r="E21" s="51">
        <v>0.8013</v>
      </c>
      <c r="F21" s="51">
        <v>0.1283</v>
      </c>
      <c r="G21" s="51">
        <v>0.1245</v>
      </c>
      <c r="H21" s="51">
        <v>0.0028</v>
      </c>
      <c r="I21" s="51">
        <v>0.0181</v>
      </c>
      <c r="J21" s="51">
        <v>0.0123</v>
      </c>
      <c r="K21" s="51">
        <v>0.0092</v>
      </c>
      <c r="L21" s="51">
        <v>0.0109</v>
      </c>
      <c r="M21" s="51">
        <v>0.6609</v>
      </c>
      <c r="N21" s="51">
        <v>0.191</v>
      </c>
      <c r="O21" s="51">
        <v>0.7036</v>
      </c>
      <c r="P21" s="52">
        <v>34.47</v>
      </c>
      <c r="Q21" s="53">
        <v>8232</v>
      </c>
      <c r="R21" s="52">
        <v>38.19</v>
      </c>
      <c r="S21" s="53">
        <v>9123</v>
      </c>
      <c r="T21" s="52">
        <v>49.97</v>
      </c>
      <c r="U21" s="9">
        <v>-20.9</v>
      </c>
      <c r="V21" s="9">
        <v>-11</v>
      </c>
      <c r="W21" s="51" t="s">
        <v>72</v>
      </c>
      <c r="X21" s="51"/>
      <c r="Y21" s="54"/>
      <c r="AA21" s="4">
        <f>SUM(C21:N21)</f>
        <v>100.0002</v>
      </c>
      <c r="AB21" s="34" t="str">
        <f t="shared" si="1"/>
        <v> </v>
      </c>
      <c r="AC21"/>
    </row>
    <row r="22" spans="2:29" ht="12.75">
      <c r="B22" s="18">
        <v>7</v>
      </c>
      <c r="C22" s="50">
        <v>95.4806</v>
      </c>
      <c r="D22" s="51">
        <v>2.5533</v>
      </c>
      <c r="E22" s="51">
        <v>0.801</v>
      </c>
      <c r="F22" s="51">
        <v>0.1264</v>
      </c>
      <c r="G22" s="51">
        <v>0.1227</v>
      </c>
      <c r="H22" s="51">
        <v>0.0034</v>
      </c>
      <c r="I22" s="51">
        <v>0.0178</v>
      </c>
      <c r="J22" s="51">
        <v>0.0121</v>
      </c>
      <c r="K22" s="51">
        <v>0.0101</v>
      </c>
      <c r="L22" s="51">
        <v>0.0109</v>
      </c>
      <c r="M22" s="51">
        <v>0.6723</v>
      </c>
      <c r="N22" s="51">
        <v>0.1896</v>
      </c>
      <c r="O22" s="51">
        <v>0.7037</v>
      </c>
      <c r="P22" s="52">
        <v>34.46</v>
      </c>
      <c r="Q22" s="53">
        <v>8231</v>
      </c>
      <c r="R22" s="52">
        <v>38.19</v>
      </c>
      <c r="S22" s="53">
        <v>9122</v>
      </c>
      <c r="T22" s="52">
        <v>49.96</v>
      </c>
      <c r="U22" s="9">
        <v>-18.8</v>
      </c>
      <c r="V22" s="9">
        <v>-9.4</v>
      </c>
      <c r="W22" s="51"/>
      <c r="X22" s="51">
        <v>0.0015</v>
      </c>
      <c r="Y22" s="54">
        <v>0.0007</v>
      </c>
      <c r="AA22" s="4">
        <f t="shared" si="0"/>
        <v>100.00019999999999</v>
      </c>
      <c r="AB22" s="34" t="str">
        <f t="shared" si="1"/>
        <v> </v>
      </c>
      <c r="AC22"/>
    </row>
    <row r="23" spans="2:29" ht="12.75">
      <c r="B23" s="18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>
        <v>34.46</v>
      </c>
      <c r="Q23" s="53"/>
      <c r="R23" s="52"/>
      <c r="S23" s="53"/>
      <c r="T23" s="52"/>
      <c r="U23" s="9"/>
      <c r="V23" s="9"/>
      <c r="W23" s="51"/>
      <c r="X23" s="51"/>
      <c r="Y23" s="54"/>
      <c r="AA23" s="4">
        <f>SUM(C23:N23)</f>
        <v>0</v>
      </c>
      <c r="AB23" s="34" t="str">
        <f t="shared" si="1"/>
        <v> </v>
      </c>
      <c r="AC23"/>
    </row>
    <row r="24" spans="2:29" ht="15" customHeight="1">
      <c r="B24" s="18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>
        <v>34.46</v>
      </c>
      <c r="Q24" s="53"/>
      <c r="R24" s="52"/>
      <c r="S24" s="53"/>
      <c r="T24" s="52"/>
      <c r="U24" s="9"/>
      <c r="V24" s="9"/>
      <c r="W24" s="55"/>
      <c r="X24" s="55"/>
      <c r="Y24" s="55"/>
      <c r="AA24" s="4">
        <f t="shared" si="0"/>
        <v>0</v>
      </c>
      <c r="AB24" s="34" t="str">
        <f t="shared" si="1"/>
        <v> </v>
      </c>
      <c r="AC24"/>
    </row>
    <row r="25" spans="2:29" ht="12.75">
      <c r="B25" s="18">
        <v>10</v>
      </c>
      <c r="C25" s="50">
        <v>95.4425</v>
      </c>
      <c r="D25" s="51">
        <v>2.5602</v>
      </c>
      <c r="E25" s="51">
        <v>0.8099</v>
      </c>
      <c r="F25" s="51">
        <v>0.1292</v>
      </c>
      <c r="G25" s="51">
        <v>0.1254</v>
      </c>
      <c r="H25" s="51">
        <v>0.0126</v>
      </c>
      <c r="I25" s="51">
        <v>0.0187</v>
      </c>
      <c r="J25" s="51">
        <v>0.0124</v>
      </c>
      <c r="K25" s="51">
        <v>0.0091</v>
      </c>
      <c r="L25" s="51">
        <v>0.0114</v>
      </c>
      <c r="M25" s="51">
        <v>0.6752</v>
      </c>
      <c r="N25" s="51">
        <v>0.1934</v>
      </c>
      <c r="O25" s="51">
        <v>0.7042</v>
      </c>
      <c r="P25" s="52">
        <v>34.48</v>
      </c>
      <c r="Q25" s="53">
        <v>8235</v>
      </c>
      <c r="R25" s="52">
        <v>38.21</v>
      </c>
      <c r="S25" s="53">
        <v>9126</v>
      </c>
      <c r="T25" s="52">
        <v>49.97</v>
      </c>
      <c r="U25" s="9">
        <v>-18.9</v>
      </c>
      <c r="V25" s="9">
        <v>-11.7</v>
      </c>
      <c r="W25" s="51"/>
      <c r="X25" s="51"/>
      <c r="Y25" s="54"/>
      <c r="AA25" s="4">
        <f t="shared" si="0"/>
        <v>99.99999999999999</v>
      </c>
      <c r="AB25" s="34" t="str">
        <f t="shared" si="1"/>
        <v>ОК</v>
      </c>
      <c r="AC25"/>
    </row>
    <row r="26" spans="2:29" ht="12.75">
      <c r="B26" s="18">
        <v>11</v>
      </c>
      <c r="C26" s="50">
        <v>95.5836</v>
      </c>
      <c r="D26" s="51">
        <v>2.4691</v>
      </c>
      <c r="E26" s="51">
        <v>0.7784</v>
      </c>
      <c r="F26" s="51">
        <v>0.1231</v>
      </c>
      <c r="G26" s="51">
        <v>0.1189</v>
      </c>
      <c r="H26" s="51">
        <v>0.0055</v>
      </c>
      <c r="I26" s="51">
        <v>0.0178</v>
      </c>
      <c r="J26" s="51">
        <v>0.0119</v>
      </c>
      <c r="K26" s="51">
        <v>0.0089</v>
      </c>
      <c r="L26" s="51">
        <v>0.0111</v>
      </c>
      <c r="M26" s="51">
        <v>0.6863</v>
      </c>
      <c r="N26" s="51">
        <v>0.1853</v>
      </c>
      <c r="O26" s="51">
        <v>0.7028</v>
      </c>
      <c r="P26" s="52">
        <v>34.42</v>
      </c>
      <c r="Q26" s="53">
        <v>8221</v>
      </c>
      <c r="R26" s="52">
        <v>38.1451</v>
      </c>
      <c r="S26" s="53">
        <v>9111</v>
      </c>
      <c r="T26" s="52">
        <v>49.9355</v>
      </c>
      <c r="U26" s="9">
        <v>-17.9</v>
      </c>
      <c r="V26" s="9">
        <v>-11.6</v>
      </c>
      <c r="W26" s="51"/>
      <c r="X26" s="51"/>
      <c r="Y26" s="54"/>
      <c r="AA26" s="4">
        <f t="shared" si="0"/>
        <v>99.99989999999998</v>
      </c>
      <c r="AB26" s="34" t="str">
        <f t="shared" si="1"/>
        <v> </v>
      </c>
      <c r="AC26"/>
    </row>
    <row r="27" spans="2:29" ht="12.75">
      <c r="B27" s="18">
        <v>12</v>
      </c>
      <c r="C27" s="50">
        <v>95.5842</v>
      </c>
      <c r="D27" s="51">
        <v>2.4627</v>
      </c>
      <c r="E27" s="51">
        <v>0.7791</v>
      </c>
      <c r="F27" s="51">
        <v>0.1233</v>
      </c>
      <c r="G27" s="51">
        <v>0.1196</v>
      </c>
      <c r="H27" s="51">
        <v>0.0091</v>
      </c>
      <c r="I27" s="51">
        <v>0.0159</v>
      </c>
      <c r="J27" s="51">
        <v>0.0108</v>
      </c>
      <c r="K27" s="51">
        <v>0.0091</v>
      </c>
      <c r="L27" s="51">
        <v>0.0113</v>
      </c>
      <c r="M27" s="51">
        <v>0.6912</v>
      </c>
      <c r="N27" s="51">
        <v>0.1837</v>
      </c>
      <c r="O27" s="51">
        <v>0.7028</v>
      </c>
      <c r="P27" s="52">
        <v>34.42</v>
      </c>
      <c r="Q27" s="53">
        <v>8221</v>
      </c>
      <c r="R27" s="52">
        <v>38.14</v>
      </c>
      <c r="S27" s="53">
        <v>9111</v>
      </c>
      <c r="T27" s="52">
        <v>49.93</v>
      </c>
      <c r="U27" s="9">
        <v>-25.7</v>
      </c>
      <c r="V27" s="9">
        <v>-19.1</v>
      </c>
      <c r="W27" s="51"/>
      <c r="X27" s="51"/>
      <c r="Y27" s="54"/>
      <c r="AA27" s="4">
        <f t="shared" si="0"/>
        <v>100.00000000000001</v>
      </c>
      <c r="AB27" s="34" t="str">
        <f t="shared" si="1"/>
        <v>ОК</v>
      </c>
      <c r="AC27"/>
    </row>
    <row r="28" spans="2:29" ht="12.75">
      <c r="B28" s="18">
        <v>13</v>
      </c>
      <c r="C28" s="50">
        <v>95.5504</v>
      </c>
      <c r="D28" s="51">
        <v>2.4944</v>
      </c>
      <c r="E28" s="51">
        <v>0.7826</v>
      </c>
      <c r="F28" s="51">
        <v>0.1241</v>
      </c>
      <c r="G28" s="51">
        <v>0.1207</v>
      </c>
      <c r="H28" s="51">
        <v>0.0018</v>
      </c>
      <c r="I28" s="51">
        <v>0.0177</v>
      </c>
      <c r="J28" s="51">
        <v>0.0118</v>
      </c>
      <c r="K28" s="51">
        <v>0.01</v>
      </c>
      <c r="L28" s="51">
        <v>0.0107</v>
      </c>
      <c r="M28" s="51">
        <v>0.6889</v>
      </c>
      <c r="N28" s="51">
        <v>0.1871</v>
      </c>
      <c r="O28" s="51">
        <v>0.703</v>
      </c>
      <c r="P28" s="52">
        <v>34.43</v>
      </c>
      <c r="Q28" s="53">
        <v>8223</v>
      </c>
      <c r="R28" s="52">
        <v>38.15</v>
      </c>
      <c r="S28" s="53">
        <v>9113</v>
      </c>
      <c r="T28" s="52">
        <v>49.94</v>
      </c>
      <c r="U28" s="9">
        <v>-27.6</v>
      </c>
      <c r="V28" s="9">
        <v>-21.7</v>
      </c>
      <c r="W28" s="51"/>
      <c r="X28" s="51">
        <v>0.0024</v>
      </c>
      <c r="Y28" s="54">
        <v>0.0002</v>
      </c>
      <c r="AA28" s="4">
        <f t="shared" si="0"/>
        <v>100.0002</v>
      </c>
      <c r="AB28" s="34" t="str">
        <f t="shared" si="1"/>
        <v> </v>
      </c>
      <c r="AC28"/>
    </row>
    <row r="29" spans="2:29" ht="12.75">
      <c r="B29" s="18">
        <v>14</v>
      </c>
      <c r="C29" s="5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>
        <v>34.43</v>
      </c>
      <c r="Q29" s="53"/>
      <c r="R29" s="52"/>
      <c r="S29" s="53"/>
      <c r="T29" s="52"/>
      <c r="U29" s="9"/>
      <c r="V29" s="9"/>
      <c r="W29" s="51"/>
      <c r="X29" s="51"/>
      <c r="Y29" s="54"/>
      <c r="AA29" s="4">
        <f>SUM(C28:N28)</f>
        <v>100.0002</v>
      </c>
      <c r="AB29" s="34" t="str">
        <f t="shared" si="1"/>
        <v> </v>
      </c>
      <c r="AC29"/>
    </row>
    <row r="30" spans="2:29" ht="12.75">
      <c r="B30" s="18">
        <v>15</v>
      </c>
      <c r="C30" s="54">
        <v>91.2702</v>
      </c>
      <c r="D30" s="51">
        <v>5.0249</v>
      </c>
      <c r="E30" s="51">
        <v>1.2243</v>
      </c>
      <c r="F30" s="51">
        <v>0.1035</v>
      </c>
      <c r="G30" s="51">
        <v>0.1295</v>
      </c>
      <c r="H30" s="51">
        <v>0.0042</v>
      </c>
      <c r="I30" s="51">
        <v>0.0229</v>
      </c>
      <c r="J30" s="51">
        <v>0.0151</v>
      </c>
      <c r="K30" s="51">
        <v>0.0101</v>
      </c>
      <c r="L30" s="51">
        <v>0.0143</v>
      </c>
      <c r="M30" s="51">
        <v>1.8799</v>
      </c>
      <c r="N30" s="51">
        <v>0.3012</v>
      </c>
      <c r="O30" s="51">
        <v>0.7304</v>
      </c>
      <c r="P30" s="52">
        <v>34.88</v>
      </c>
      <c r="Q30" s="53">
        <v>8332</v>
      </c>
      <c r="R30" s="52">
        <v>38.62</v>
      </c>
      <c r="S30" s="53">
        <v>9225</v>
      </c>
      <c r="T30" s="52">
        <v>49.6</v>
      </c>
      <c r="U30" s="9"/>
      <c r="V30" s="9"/>
      <c r="W30" s="51"/>
      <c r="X30" s="51">
        <v>0.0005</v>
      </c>
      <c r="Y30" s="54">
        <v>0.0007</v>
      </c>
      <c r="AA30" s="4">
        <f t="shared" si="0"/>
        <v>100.0001</v>
      </c>
      <c r="AB30" s="34" t="str">
        <f t="shared" si="1"/>
        <v> </v>
      </c>
      <c r="AC30"/>
    </row>
    <row r="31" spans="2:29" ht="12.75">
      <c r="B31" s="19">
        <v>16</v>
      </c>
      <c r="C31" s="54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>
        <v>34.88</v>
      </c>
      <c r="Q31" s="53"/>
      <c r="R31" s="52"/>
      <c r="S31" s="53"/>
      <c r="T31" s="52"/>
      <c r="U31" s="9"/>
      <c r="V31" s="9"/>
      <c r="W31" s="51"/>
      <c r="X31" s="51"/>
      <c r="Y31" s="54"/>
      <c r="AA31" s="4" t="e">
        <f>SUM(#REF!)</f>
        <v>#REF!</v>
      </c>
      <c r="AB31" s="34" t="e">
        <f t="shared" si="1"/>
        <v>#REF!</v>
      </c>
      <c r="AC31"/>
    </row>
    <row r="32" spans="2:29" ht="12.75">
      <c r="B32" s="19">
        <v>17</v>
      </c>
      <c r="C32" s="50">
        <v>95.7909</v>
      </c>
      <c r="D32" s="50">
        <v>2.3087</v>
      </c>
      <c r="E32" s="50">
        <v>0.7331</v>
      </c>
      <c r="F32" s="50">
        <v>0.1187</v>
      </c>
      <c r="G32" s="50">
        <v>0.1157</v>
      </c>
      <c r="H32" s="50">
        <v>0.0018</v>
      </c>
      <c r="I32" s="50">
        <v>0.0183</v>
      </c>
      <c r="J32" s="50">
        <v>0.012</v>
      </c>
      <c r="K32" s="50">
        <v>0.0098</v>
      </c>
      <c r="L32" s="50">
        <v>0.0116</v>
      </c>
      <c r="M32" s="50">
        <v>0.7099</v>
      </c>
      <c r="N32" s="50">
        <v>0.1695</v>
      </c>
      <c r="O32" s="59">
        <v>0.7011</v>
      </c>
      <c r="P32" s="59">
        <v>34.34</v>
      </c>
      <c r="Q32" s="59">
        <v>8203</v>
      </c>
      <c r="R32" s="59">
        <v>38.06</v>
      </c>
      <c r="S32" s="59">
        <v>9091</v>
      </c>
      <c r="T32" s="60">
        <v>49.89</v>
      </c>
      <c r="U32" s="9">
        <v>-25.6</v>
      </c>
      <c r="V32" s="9">
        <v>-19.8</v>
      </c>
      <c r="W32" s="51"/>
      <c r="X32" s="51">
        <v>0.0005</v>
      </c>
      <c r="Y32" s="54">
        <v>0.0002</v>
      </c>
      <c r="AA32" s="4">
        <f>SUM(C31:N31)</f>
        <v>0</v>
      </c>
      <c r="AB32" s="34" t="str">
        <f t="shared" si="1"/>
        <v> </v>
      </c>
      <c r="AC32"/>
    </row>
    <row r="33" spans="2:29" ht="12.75">
      <c r="B33" s="19">
        <v>18</v>
      </c>
      <c r="C33" s="54">
        <v>95.6061</v>
      </c>
      <c r="D33" s="51">
        <v>2.4538</v>
      </c>
      <c r="E33" s="51">
        <v>0.7719</v>
      </c>
      <c r="F33" s="51">
        <v>0.1227</v>
      </c>
      <c r="G33" s="51">
        <v>0.1194</v>
      </c>
      <c r="H33" s="51">
        <v>0.0039</v>
      </c>
      <c r="I33" s="51">
        <v>0.0182</v>
      </c>
      <c r="J33" s="51">
        <v>0.0122</v>
      </c>
      <c r="K33" s="51">
        <v>0.0107</v>
      </c>
      <c r="L33" s="51">
        <v>0.0108</v>
      </c>
      <c r="M33" s="51">
        <v>0.6859</v>
      </c>
      <c r="N33" s="51">
        <v>0.1842</v>
      </c>
      <c r="O33" s="51">
        <v>0.7027</v>
      </c>
      <c r="P33" s="52">
        <v>34.41</v>
      </c>
      <c r="Q33" s="53">
        <v>8220</v>
      </c>
      <c r="R33" s="52">
        <v>38.14</v>
      </c>
      <c r="S33" s="53">
        <v>9109</v>
      </c>
      <c r="T33" s="52">
        <v>49.93</v>
      </c>
      <c r="U33" s="9">
        <v>-21.6</v>
      </c>
      <c r="V33" s="9">
        <v>-14.6</v>
      </c>
      <c r="W33" s="51"/>
      <c r="X33" s="51"/>
      <c r="Y33" s="54"/>
      <c r="AA33" s="4">
        <f t="shared" si="0"/>
        <v>99.99980000000001</v>
      </c>
      <c r="AB33" s="34" t="str">
        <f t="shared" si="1"/>
        <v> </v>
      </c>
      <c r="AC33"/>
    </row>
    <row r="34" spans="2:29" ht="12.75">
      <c r="B34" s="19">
        <v>19</v>
      </c>
      <c r="C34" s="54">
        <v>95.6721</v>
      </c>
      <c r="D34" s="51">
        <v>2.4066</v>
      </c>
      <c r="E34" s="51">
        <v>0.7544</v>
      </c>
      <c r="F34" s="51">
        <v>0.1202</v>
      </c>
      <c r="G34" s="51">
        <v>0.1169</v>
      </c>
      <c r="H34" s="51">
        <v>0.0054</v>
      </c>
      <c r="I34" s="51">
        <v>0.0193</v>
      </c>
      <c r="J34" s="51">
        <v>0.0127</v>
      </c>
      <c r="K34" s="51">
        <v>0.0097</v>
      </c>
      <c r="L34" s="51">
        <v>0.0113</v>
      </c>
      <c r="M34" s="51">
        <v>0.6919</v>
      </c>
      <c r="N34" s="51">
        <v>0.1795</v>
      </c>
      <c r="O34" s="51">
        <v>0.7021</v>
      </c>
      <c r="P34" s="52">
        <v>34.39</v>
      </c>
      <c r="Q34" s="53">
        <v>8214</v>
      </c>
      <c r="R34" s="52">
        <v>38.11</v>
      </c>
      <c r="S34" s="53">
        <v>9103</v>
      </c>
      <c r="T34" s="52">
        <v>49.92</v>
      </c>
      <c r="U34" s="9">
        <v>-20.8</v>
      </c>
      <c r="V34" s="9">
        <v>-14</v>
      </c>
      <c r="W34" s="51"/>
      <c r="X34" s="51"/>
      <c r="Y34" s="54"/>
      <c r="AA34" s="4">
        <f t="shared" si="0"/>
        <v>100</v>
      </c>
      <c r="AB34" s="34" t="str">
        <f t="shared" si="1"/>
        <v>ОК</v>
      </c>
      <c r="AC34"/>
    </row>
    <row r="35" spans="2:29" ht="12.75">
      <c r="B35" s="19">
        <v>20</v>
      </c>
      <c r="C35" s="54">
        <v>95.7106</v>
      </c>
      <c r="D35" s="51">
        <v>2.3863</v>
      </c>
      <c r="E35" s="51">
        <v>0.7467</v>
      </c>
      <c r="F35" s="51">
        <v>0.1186</v>
      </c>
      <c r="G35" s="51">
        <v>0.1158</v>
      </c>
      <c r="H35" s="51">
        <v>0.0041</v>
      </c>
      <c r="I35" s="51">
        <v>0.0179</v>
      </c>
      <c r="J35" s="51">
        <v>0.0121</v>
      </c>
      <c r="K35" s="51">
        <v>0.0097</v>
      </c>
      <c r="L35" s="51">
        <v>0.011</v>
      </c>
      <c r="M35" s="51">
        <v>0.6909</v>
      </c>
      <c r="N35" s="51">
        <v>0.1762</v>
      </c>
      <c r="O35" s="51">
        <v>0.7017</v>
      </c>
      <c r="P35" s="52">
        <v>34.38</v>
      </c>
      <c r="Q35" s="53">
        <v>8211</v>
      </c>
      <c r="R35" s="52">
        <v>38.1</v>
      </c>
      <c r="S35" s="53">
        <v>9100</v>
      </c>
      <c r="T35" s="52">
        <v>49.91</v>
      </c>
      <c r="U35" s="9">
        <v>-26.5</v>
      </c>
      <c r="V35" s="9">
        <v>-19.6</v>
      </c>
      <c r="W35" s="51"/>
      <c r="X35" s="51"/>
      <c r="Y35" s="54"/>
      <c r="AA35" s="4">
        <f t="shared" si="0"/>
        <v>99.99989999999998</v>
      </c>
      <c r="AB35" s="34" t="str">
        <f t="shared" si="1"/>
        <v> </v>
      </c>
      <c r="AC35"/>
    </row>
    <row r="36" spans="2:29" ht="12.75">
      <c r="B36" s="19">
        <v>21</v>
      </c>
      <c r="C36" s="54">
        <v>95.7004</v>
      </c>
      <c r="D36" s="51">
        <v>2.4007</v>
      </c>
      <c r="E36" s="51">
        <v>0.7514</v>
      </c>
      <c r="F36" s="51">
        <v>0.1205</v>
      </c>
      <c r="G36" s="51">
        <v>0.1167</v>
      </c>
      <c r="H36" s="51">
        <v>0.0018</v>
      </c>
      <c r="I36" s="51">
        <v>0.0161</v>
      </c>
      <c r="J36" s="51">
        <v>0.0109</v>
      </c>
      <c r="K36" s="51">
        <v>0.0105</v>
      </c>
      <c r="L36" s="51">
        <v>0.0112</v>
      </c>
      <c r="M36" s="51">
        <v>0.682</v>
      </c>
      <c r="N36" s="51">
        <v>0.1776</v>
      </c>
      <c r="O36" s="51">
        <v>0.7018</v>
      </c>
      <c r="P36" s="52">
        <v>34.38</v>
      </c>
      <c r="Q36" s="53">
        <v>8212</v>
      </c>
      <c r="R36" s="52">
        <v>38.11</v>
      </c>
      <c r="S36" s="53">
        <v>9102</v>
      </c>
      <c r="T36" s="52">
        <v>49.92</v>
      </c>
      <c r="U36" s="9">
        <v>-14.6</v>
      </c>
      <c r="V36" s="9">
        <v>-11.3</v>
      </c>
      <c r="W36" s="51"/>
      <c r="X36" s="51"/>
      <c r="Y36" s="54"/>
      <c r="AA36" s="4">
        <f t="shared" si="0"/>
        <v>99.99980000000001</v>
      </c>
      <c r="AB36" s="34" t="str">
        <f t="shared" si="1"/>
        <v> </v>
      </c>
      <c r="AC36"/>
    </row>
    <row r="37" spans="2:29" ht="12.75">
      <c r="B37" s="19">
        <v>22</v>
      </c>
      <c r="C37" s="54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>
        <v>34.38</v>
      </c>
      <c r="Q37" s="53"/>
      <c r="R37" s="52"/>
      <c r="S37" s="53"/>
      <c r="T37" s="52"/>
      <c r="U37" s="9"/>
      <c r="V37" s="9"/>
      <c r="W37" s="51"/>
      <c r="X37" s="51"/>
      <c r="Y37" s="54"/>
      <c r="AA37" s="4">
        <f t="shared" si="0"/>
        <v>0</v>
      </c>
      <c r="AB37" s="34" t="str">
        <f t="shared" si="1"/>
        <v> </v>
      </c>
      <c r="AC37"/>
    </row>
    <row r="38" spans="2:29" ht="12.75">
      <c r="B38" s="19">
        <v>23</v>
      </c>
      <c r="C38" s="54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>
        <v>34.38</v>
      </c>
      <c r="Q38" s="53"/>
      <c r="R38" s="52"/>
      <c r="S38" s="53"/>
      <c r="T38" s="52"/>
      <c r="U38" s="9"/>
      <c r="V38" s="9"/>
      <c r="W38" s="51"/>
      <c r="X38" s="51"/>
      <c r="Y38" s="54"/>
      <c r="AA38" s="4">
        <f t="shared" si="0"/>
        <v>0</v>
      </c>
      <c r="AB38" s="34" t="str">
        <f t="shared" si="1"/>
        <v> </v>
      </c>
      <c r="AC38"/>
    </row>
    <row r="39" spans="2:29" ht="12.75">
      <c r="B39" s="19">
        <v>24</v>
      </c>
      <c r="C39" s="54">
        <v>95.67</v>
      </c>
      <c r="D39" s="51">
        <v>2.4132</v>
      </c>
      <c r="E39" s="51">
        <v>0.7523</v>
      </c>
      <c r="F39" s="51">
        <v>0.1188</v>
      </c>
      <c r="G39" s="51">
        <v>0.1163</v>
      </c>
      <c r="H39" s="51">
        <v>0.0035</v>
      </c>
      <c r="I39" s="51">
        <v>0.0192</v>
      </c>
      <c r="J39" s="51">
        <v>0.0131</v>
      </c>
      <c r="K39" s="51">
        <v>0.0095</v>
      </c>
      <c r="L39" s="51">
        <v>0.0116</v>
      </c>
      <c r="M39" s="51">
        <v>0.6884</v>
      </c>
      <c r="N39" s="51">
        <v>0.1839</v>
      </c>
      <c r="O39" s="51">
        <v>0.7021</v>
      </c>
      <c r="P39" s="52">
        <v>34.39</v>
      </c>
      <c r="Q39" s="53">
        <v>8213</v>
      </c>
      <c r="R39" s="52">
        <v>38.11</v>
      </c>
      <c r="S39" s="53">
        <v>9102</v>
      </c>
      <c r="T39" s="52">
        <v>49.92</v>
      </c>
      <c r="U39" s="9">
        <v>-23.7</v>
      </c>
      <c r="V39" s="9">
        <v>-16.7</v>
      </c>
      <c r="W39" s="51"/>
      <c r="X39" s="51"/>
      <c r="Y39" s="51"/>
      <c r="AA39" s="4">
        <f t="shared" si="0"/>
        <v>99.9998</v>
      </c>
      <c r="AB39" s="34" t="str">
        <f t="shared" si="1"/>
        <v> </v>
      </c>
      <c r="AC39"/>
    </row>
    <row r="40" spans="2:29" ht="12.75">
      <c r="B40" s="19">
        <v>25</v>
      </c>
      <c r="C40" s="54">
        <v>95.6302</v>
      </c>
      <c r="D40" s="51">
        <v>2.4291</v>
      </c>
      <c r="E40" s="51">
        <v>0.7624</v>
      </c>
      <c r="F40" s="51">
        <v>0.1211</v>
      </c>
      <c r="G40" s="51">
        <v>0.1178</v>
      </c>
      <c r="H40" s="51">
        <v>0.0038</v>
      </c>
      <c r="I40" s="51">
        <v>0.0218</v>
      </c>
      <c r="J40" s="51">
        <v>0.0143</v>
      </c>
      <c r="K40" s="51">
        <v>0.01</v>
      </c>
      <c r="L40" s="51">
        <v>0.0115</v>
      </c>
      <c r="M40" s="51">
        <v>0.6952</v>
      </c>
      <c r="N40" s="51">
        <v>0.183</v>
      </c>
      <c r="O40" s="51">
        <v>0.7025</v>
      </c>
      <c r="P40" s="52">
        <v>34.4</v>
      </c>
      <c r="Q40" s="53">
        <v>8217</v>
      </c>
      <c r="R40" s="52">
        <v>38.13</v>
      </c>
      <c r="S40" s="53">
        <v>9106</v>
      </c>
      <c r="T40" s="52">
        <v>49.92</v>
      </c>
      <c r="U40" s="9">
        <v>-23.5</v>
      </c>
      <c r="V40" s="9">
        <v>-16.7</v>
      </c>
      <c r="W40" s="51" t="s">
        <v>72</v>
      </c>
      <c r="X40" s="51"/>
      <c r="Y40" s="54"/>
      <c r="AA40" s="4">
        <f t="shared" si="0"/>
        <v>100.00020000000002</v>
      </c>
      <c r="AB40" s="34" t="str">
        <f t="shared" si="1"/>
        <v> </v>
      </c>
      <c r="AC40"/>
    </row>
    <row r="41" spans="2:29" ht="12.75">
      <c r="B41" s="19">
        <v>26</v>
      </c>
      <c r="C41" s="54">
        <v>95.6916</v>
      </c>
      <c r="D41" s="51">
        <v>2.3989</v>
      </c>
      <c r="E41" s="51">
        <v>0.7507</v>
      </c>
      <c r="F41" s="51">
        <v>0.1185</v>
      </c>
      <c r="G41" s="51">
        <v>0.1159</v>
      </c>
      <c r="H41" s="51">
        <v>0.0028</v>
      </c>
      <c r="I41" s="51">
        <v>0.0192</v>
      </c>
      <c r="J41" s="51">
        <v>0.0128</v>
      </c>
      <c r="K41" s="51">
        <v>0.009</v>
      </c>
      <c r="L41" s="51">
        <v>0.0114</v>
      </c>
      <c r="M41" s="51">
        <v>0.6878</v>
      </c>
      <c r="N41" s="51">
        <v>0.1814</v>
      </c>
      <c r="O41" s="51">
        <v>0.7019</v>
      </c>
      <c r="P41" s="52">
        <v>34.38</v>
      </c>
      <c r="Q41" s="53">
        <v>8212</v>
      </c>
      <c r="R41" s="52">
        <v>38.1</v>
      </c>
      <c r="S41" s="53">
        <v>9101</v>
      </c>
      <c r="T41" s="52">
        <v>49.91</v>
      </c>
      <c r="U41" s="9">
        <v>-23.3</v>
      </c>
      <c r="V41" s="9">
        <v>-16</v>
      </c>
      <c r="W41" s="51"/>
      <c r="X41" s="51"/>
      <c r="Y41" s="54"/>
      <c r="AA41" s="4">
        <f t="shared" si="0"/>
        <v>99.99999999999996</v>
      </c>
      <c r="AB41" s="34" t="str">
        <f t="shared" si="1"/>
        <v>ОК</v>
      </c>
      <c r="AC41"/>
    </row>
    <row r="42" spans="2:29" ht="12.75">
      <c r="B42" s="19">
        <v>27</v>
      </c>
      <c r="C42" s="54">
        <v>95.6976</v>
      </c>
      <c r="D42" s="51">
        <v>2.396</v>
      </c>
      <c r="E42" s="51">
        <v>0.746</v>
      </c>
      <c r="F42" s="51">
        <v>0.1193</v>
      </c>
      <c r="G42" s="51">
        <v>0.1165</v>
      </c>
      <c r="H42" s="51">
        <v>0.0028</v>
      </c>
      <c r="I42" s="51">
        <v>0.0205</v>
      </c>
      <c r="J42" s="51">
        <v>0.0138</v>
      </c>
      <c r="K42" s="51">
        <v>0.0121</v>
      </c>
      <c r="L42" s="51">
        <v>0.0109</v>
      </c>
      <c r="M42" s="51">
        <v>0.6821</v>
      </c>
      <c r="N42" s="51">
        <v>0.1823</v>
      </c>
      <c r="O42" s="51">
        <v>0.702</v>
      </c>
      <c r="P42" s="52">
        <v>34.39</v>
      </c>
      <c r="Q42" s="53">
        <v>8213</v>
      </c>
      <c r="R42" s="52">
        <v>38.11</v>
      </c>
      <c r="S42" s="53">
        <v>9103</v>
      </c>
      <c r="T42" s="52">
        <v>49.92</v>
      </c>
      <c r="U42" s="9">
        <v>-23</v>
      </c>
      <c r="V42" s="9">
        <v>-16.2</v>
      </c>
      <c r="W42" s="51"/>
      <c r="X42" s="51">
        <v>0.001</v>
      </c>
      <c r="Y42" s="54">
        <v>0.0003</v>
      </c>
      <c r="AA42" s="4">
        <f t="shared" si="0"/>
        <v>99.9999</v>
      </c>
      <c r="AB42" s="34" t="str">
        <f t="shared" si="1"/>
        <v> </v>
      </c>
      <c r="AC42"/>
    </row>
    <row r="43" spans="2:29" ht="12.75">
      <c r="B43" s="19">
        <v>28</v>
      </c>
      <c r="C43" s="54">
        <v>95.7089</v>
      </c>
      <c r="D43" s="51">
        <v>2.3884</v>
      </c>
      <c r="E43" s="51">
        <v>0.7432</v>
      </c>
      <c r="F43" s="51">
        <v>0.118</v>
      </c>
      <c r="G43" s="51">
        <v>0.1151</v>
      </c>
      <c r="H43" s="51">
        <v>0.0032</v>
      </c>
      <c r="I43" s="51">
        <v>0.0207</v>
      </c>
      <c r="J43" s="51">
        <v>0.0134</v>
      </c>
      <c r="K43" s="51">
        <v>0.0096</v>
      </c>
      <c r="L43" s="51">
        <v>0.0113</v>
      </c>
      <c r="M43" s="51">
        <v>0.6866</v>
      </c>
      <c r="N43" s="51">
        <v>0.1817</v>
      </c>
      <c r="O43" s="51">
        <v>0.7018</v>
      </c>
      <c r="P43" s="52">
        <v>34.38</v>
      </c>
      <c r="Q43" s="53">
        <v>8211</v>
      </c>
      <c r="R43" s="52">
        <v>38.1</v>
      </c>
      <c r="S43" s="53">
        <v>9100</v>
      </c>
      <c r="T43" s="52">
        <v>49.91</v>
      </c>
      <c r="U43" s="9">
        <v>-23.5</v>
      </c>
      <c r="V43" s="9">
        <v>-17.2</v>
      </c>
      <c r="W43" s="51"/>
      <c r="X43" s="51"/>
      <c r="Y43" s="54"/>
      <c r="AA43" s="4">
        <f t="shared" si="0"/>
        <v>100.00010000000003</v>
      </c>
      <c r="AB43" s="34" t="str">
        <f t="shared" si="1"/>
        <v> </v>
      </c>
      <c r="AC43"/>
    </row>
    <row r="44" spans="2:29" ht="12.75" customHeight="1">
      <c r="B44" s="19">
        <v>29</v>
      </c>
      <c r="C44" s="54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>
        <v>34.38</v>
      </c>
      <c r="Q44" s="53"/>
      <c r="R44" s="52"/>
      <c r="S44" s="53"/>
      <c r="T44" s="52"/>
      <c r="U44" s="9"/>
      <c r="V44" s="9"/>
      <c r="W44" s="51"/>
      <c r="X44" s="51"/>
      <c r="Y44" s="54"/>
      <c r="AA44" s="4">
        <f t="shared" si="0"/>
        <v>0</v>
      </c>
      <c r="AB44" s="34" t="str">
        <f t="shared" si="1"/>
        <v> </v>
      </c>
      <c r="AC44"/>
    </row>
    <row r="45" spans="2:29" ht="12.75" customHeight="1">
      <c r="B45" s="19">
        <v>30</v>
      </c>
      <c r="C45" s="54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>
        <v>34.38</v>
      </c>
      <c r="Q45" s="53"/>
      <c r="R45" s="52"/>
      <c r="S45" s="53"/>
      <c r="T45" s="56"/>
      <c r="U45" s="9"/>
      <c r="V45" s="9"/>
      <c r="W45" s="51"/>
      <c r="X45" s="51"/>
      <c r="Y45" s="54"/>
      <c r="AA45" s="4">
        <f t="shared" si="0"/>
        <v>0</v>
      </c>
      <c r="AB45" s="34" t="str">
        <f t="shared" si="1"/>
        <v> </v>
      </c>
      <c r="AC45"/>
    </row>
    <row r="46" spans="2:29" ht="12.75" customHeight="1">
      <c r="B46" s="19">
        <v>31</v>
      </c>
      <c r="C46" s="54">
        <v>95.8488</v>
      </c>
      <c r="D46" s="51">
        <v>2.3051</v>
      </c>
      <c r="E46" s="51">
        <v>0.7211</v>
      </c>
      <c r="F46" s="51">
        <v>0.1166</v>
      </c>
      <c r="G46" s="51">
        <v>0.1138</v>
      </c>
      <c r="H46" s="51">
        <v>0.0032</v>
      </c>
      <c r="I46" s="51">
        <v>0.0166</v>
      </c>
      <c r="J46" s="51">
        <v>0.0115</v>
      </c>
      <c r="K46" s="51">
        <v>0.0082</v>
      </c>
      <c r="L46" s="51">
        <v>0.0107</v>
      </c>
      <c r="M46" s="51">
        <v>0.6654</v>
      </c>
      <c r="N46" s="51">
        <v>0.179</v>
      </c>
      <c r="O46" s="51">
        <v>0.7007</v>
      </c>
      <c r="P46" s="52">
        <v>34.34</v>
      </c>
      <c r="Q46" s="53">
        <v>8202</v>
      </c>
      <c r="R46" s="52">
        <v>38.06</v>
      </c>
      <c r="S46" s="53">
        <v>9091</v>
      </c>
      <c r="T46" s="52">
        <v>49.9</v>
      </c>
      <c r="U46" s="9">
        <v>-22.7</v>
      </c>
      <c r="V46" s="9">
        <v>-16</v>
      </c>
      <c r="W46" s="51"/>
      <c r="X46" s="51"/>
      <c r="Y46" s="54"/>
      <c r="AA46" s="4">
        <f t="shared" si="0"/>
        <v>100.00000000000001</v>
      </c>
      <c r="AB46" s="34" t="str">
        <f t="shared" si="1"/>
        <v>ОК</v>
      </c>
      <c r="AC46"/>
    </row>
    <row r="47" spans="2:29" ht="14.25" customHeight="1" hidden="1">
      <c r="B47" s="7">
        <v>31</v>
      </c>
      <c r="C47" s="54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A48" s="4"/>
      <c r="AB48" s="5"/>
      <c r="AC48"/>
    </row>
    <row r="49" spans="3:4" ht="12.75">
      <c r="C49" s="1"/>
      <c r="D49" s="1"/>
    </row>
    <row r="50" spans="3:25" ht="15">
      <c r="C50" s="13" t="s">
        <v>69</v>
      </c>
      <c r="D50" s="13"/>
      <c r="E50" s="14"/>
      <c r="F50" s="14"/>
      <c r="G50" s="14"/>
      <c r="H50" s="41"/>
      <c r="I50" s="41"/>
      <c r="J50" s="41"/>
      <c r="K50" s="41"/>
      <c r="L50" s="41"/>
      <c r="M50" s="41"/>
      <c r="N50" s="41"/>
      <c r="O50" s="41"/>
      <c r="P50" s="14" t="s">
        <v>70</v>
      </c>
      <c r="Q50" s="14"/>
      <c r="R50" s="41"/>
      <c r="S50" s="41"/>
      <c r="T50" s="42"/>
      <c r="U50" s="43"/>
      <c r="V50" s="43"/>
      <c r="W50" s="81">
        <v>42674</v>
      </c>
      <c r="X50" s="82"/>
      <c r="Y50" s="15"/>
    </row>
    <row r="51" spans="3:24" ht="12.75">
      <c r="C51" s="1"/>
      <c r="D51" s="1" t="s">
        <v>27</v>
      </c>
      <c r="O51" s="2"/>
      <c r="P51" s="17" t="s">
        <v>29</v>
      </c>
      <c r="Q51" s="17"/>
      <c r="T51" s="2"/>
      <c r="U51" s="16" t="s">
        <v>0</v>
      </c>
      <c r="W51" s="2"/>
      <c r="X51" s="16" t="s">
        <v>16</v>
      </c>
    </row>
    <row r="52" spans="3:25" ht="18" customHeight="1">
      <c r="C52" s="13" t="s">
        <v>35</v>
      </c>
      <c r="D52" s="13"/>
      <c r="E52" s="14"/>
      <c r="F52" s="14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14" t="s">
        <v>56</v>
      </c>
      <c r="Q52" s="14"/>
      <c r="R52" s="41"/>
      <c r="S52" s="41"/>
      <c r="T52" s="41"/>
      <c r="U52" s="43"/>
      <c r="V52" s="43"/>
      <c r="W52" s="81">
        <v>42674</v>
      </c>
      <c r="X52" s="82"/>
      <c r="Y52" s="14"/>
    </row>
    <row r="53" spans="3:24" ht="12.75">
      <c r="C53" s="1"/>
      <c r="D53" s="1" t="s">
        <v>28</v>
      </c>
      <c r="O53" s="2"/>
      <c r="P53" s="16" t="s">
        <v>29</v>
      </c>
      <c r="Q53" s="16"/>
      <c r="T53" s="2"/>
      <c r="U53" s="16" t="s">
        <v>0</v>
      </c>
      <c r="W53" s="2"/>
      <c r="X53" t="s">
        <v>16</v>
      </c>
    </row>
    <row r="57" spans="3:10" ht="12.75">
      <c r="C57" s="44"/>
      <c r="D57" s="39"/>
      <c r="E57" s="39"/>
      <c r="F57" s="39"/>
      <c r="G57" s="39"/>
      <c r="H57" s="39"/>
      <c r="I57" s="39"/>
      <c r="J57" s="39"/>
    </row>
  </sheetData>
  <sheetProtection/>
  <mergeCells count="33">
    <mergeCell ref="W52:X52"/>
    <mergeCell ref="C12:N12"/>
    <mergeCell ref="T13:T15"/>
    <mergeCell ref="O12:T12"/>
    <mergeCell ref="V12:V15"/>
    <mergeCell ref="W50:X50"/>
    <mergeCell ref="C48:Y48"/>
    <mergeCell ref="C6:AA6"/>
    <mergeCell ref="Y12:Y15"/>
    <mergeCell ref="U12:U15"/>
    <mergeCell ref="D13:D15"/>
    <mergeCell ref="G13:G15"/>
    <mergeCell ref="M13:M15"/>
    <mergeCell ref="I13:I15"/>
    <mergeCell ref="L13:L15"/>
    <mergeCell ref="H13:H15"/>
    <mergeCell ref="K13:K15"/>
    <mergeCell ref="B7:AD7"/>
    <mergeCell ref="B8:AD8"/>
    <mergeCell ref="B12:B15"/>
    <mergeCell ref="E13:E15"/>
    <mergeCell ref="Q13:Q15"/>
    <mergeCell ref="S13:S15"/>
    <mergeCell ref="B9:Y9"/>
    <mergeCell ref="J13:J15"/>
    <mergeCell ref="W12:W15"/>
    <mergeCell ref="X12:X15"/>
    <mergeCell ref="O13:O15"/>
    <mergeCell ref="P13:P15"/>
    <mergeCell ref="R13:R15"/>
    <mergeCell ref="C13:C15"/>
    <mergeCell ref="F13:F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view="pageBreakPreview" zoomScaleSheetLayoutView="100" workbookViewId="0" topLeftCell="A28">
      <selection activeCell="M46" sqref="M4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10.625" style="0" customWidth="1"/>
    <col min="5" max="13" width="11.875" style="0" customWidth="1"/>
    <col min="14" max="14" width="9.625" style="0" customWidth="1"/>
    <col min="15" max="15" width="10.00390625" style="0" customWidth="1"/>
    <col min="16" max="16" width="9.125" style="6" customWidth="1"/>
    <col min="18" max="18" width="6.75390625" style="0" customWidth="1"/>
    <col min="19" max="19" width="11.625" style="0" customWidth="1"/>
  </cols>
  <sheetData>
    <row r="1" spans="2:14" ht="12.75">
      <c r="B1" s="47" t="s">
        <v>30</v>
      </c>
      <c r="C1" s="47"/>
      <c r="D1" s="47"/>
      <c r="E1" s="47"/>
      <c r="F1" s="47"/>
      <c r="G1" s="47"/>
      <c r="H1" s="47"/>
      <c r="I1" s="47"/>
      <c r="J1" s="46"/>
      <c r="K1" s="46"/>
      <c r="L1" s="46"/>
      <c r="M1" s="46"/>
      <c r="N1" s="46"/>
    </row>
    <row r="2" spans="2:14" ht="12.75">
      <c r="B2" s="47" t="s">
        <v>31</v>
      </c>
      <c r="C2" s="47"/>
      <c r="D2" s="47"/>
      <c r="E2" s="47"/>
      <c r="F2" s="47"/>
      <c r="G2" s="47"/>
      <c r="H2" s="47"/>
      <c r="I2" s="47"/>
      <c r="J2" s="46"/>
      <c r="K2" s="46"/>
      <c r="L2" s="46"/>
      <c r="M2" s="46"/>
      <c r="N2" s="46"/>
    </row>
    <row r="3" spans="2:15" ht="12.75">
      <c r="B3" s="48" t="s">
        <v>50</v>
      </c>
      <c r="C3" s="48"/>
      <c r="D3" s="48"/>
      <c r="E3" s="48"/>
      <c r="F3" s="47"/>
      <c r="G3" s="47"/>
      <c r="H3" s="47"/>
      <c r="I3" s="47"/>
      <c r="J3" s="46"/>
      <c r="K3" s="49"/>
      <c r="L3" s="49"/>
      <c r="M3" s="3"/>
      <c r="N3" s="3"/>
      <c r="O3" s="3"/>
    </row>
    <row r="4" spans="2:15" ht="12.75">
      <c r="B4" s="47"/>
      <c r="C4" s="47"/>
      <c r="D4" s="47"/>
      <c r="E4" s="47"/>
      <c r="F4" s="47"/>
      <c r="G4" s="47"/>
      <c r="H4" s="47"/>
      <c r="I4" s="47"/>
      <c r="J4" s="46"/>
      <c r="K4" s="49"/>
      <c r="L4" s="49"/>
      <c r="M4" s="3"/>
      <c r="N4" s="3"/>
      <c r="O4" s="3"/>
    </row>
    <row r="5" spans="2:15" ht="15">
      <c r="B5" s="46"/>
      <c r="C5" s="76" t="s">
        <v>37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22"/>
    </row>
    <row r="6" spans="2:15" ht="36" customHeight="1">
      <c r="B6" s="95" t="s">
        <v>86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</row>
    <row r="7" spans="2:15" ht="45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23"/>
    </row>
    <row r="8" spans="2:15" ht="18" customHeight="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3"/>
    </row>
    <row r="9" spans="2:15" ht="18" customHeight="1">
      <c r="B9" s="74" t="s">
        <v>85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25"/>
    </row>
    <row r="10" spans="2:15" ht="2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</row>
    <row r="11" spans="2:16" ht="30" customHeight="1">
      <c r="B11" s="63" t="s">
        <v>26</v>
      </c>
      <c r="C11" s="83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91" t="s">
        <v>39</v>
      </c>
      <c r="N11" s="92" t="s">
        <v>41</v>
      </c>
      <c r="O11" s="26"/>
      <c r="P11"/>
    </row>
    <row r="12" spans="2:16" ht="48.75" customHeight="1">
      <c r="B12" s="64"/>
      <c r="C12" s="66" t="s">
        <v>43</v>
      </c>
      <c r="D12" s="63" t="s">
        <v>51</v>
      </c>
      <c r="E12" s="67" t="s">
        <v>74</v>
      </c>
      <c r="F12" s="67" t="s">
        <v>44</v>
      </c>
      <c r="G12" s="67" t="s">
        <v>45</v>
      </c>
      <c r="H12" s="67" t="s">
        <v>73</v>
      </c>
      <c r="I12" s="67" t="s">
        <v>46</v>
      </c>
      <c r="J12" s="67" t="s">
        <v>47</v>
      </c>
      <c r="K12" s="67" t="s">
        <v>48</v>
      </c>
      <c r="L12" s="67" t="s">
        <v>49</v>
      </c>
      <c r="M12" s="91"/>
      <c r="N12" s="93"/>
      <c r="O12" s="26"/>
      <c r="P12"/>
    </row>
    <row r="13" spans="2:16" ht="15.75" customHeight="1">
      <c r="B13" s="64"/>
      <c r="C13" s="66"/>
      <c r="D13" s="64"/>
      <c r="E13" s="67"/>
      <c r="F13" s="67"/>
      <c r="G13" s="67"/>
      <c r="H13" s="67"/>
      <c r="I13" s="67"/>
      <c r="J13" s="67"/>
      <c r="K13" s="67"/>
      <c r="L13" s="67"/>
      <c r="M13" s="91"/>
      <c r="N13" s="93"/>
      <c r="O13" s="26"/>
      <c r="P13"/>
    </row>
    <row r="14" spans="2:19" ht="30" customHeight="1">
      <c r="B14" s="73"/>
      <c r="C14" s="66"/>
      <c r="D14" s="65"/>
      <c r="E14" s="67"/>
      <c r="F14" s="67"/>
      <c r="G14" s="67"/>
      <c r="H14" s="67"/>
      <c r="I14" s="67"/>
      <c r="J14" s="67"/>
      <c r="K14" s="67"/>
      <c r="L14" s="67"/>
      <c r="M14" s="91"/>
      <c r="N14" s="94"/>
      <c r="O14" s="26"/>
      <c r="P14"/>
      <c r="S14" s="45"/>
    </row>
    <row r="15" spans="2:19" ht="15.75" customHeight="1">
      <c r="B15" s="18">
        <v>1</v>
      </c>
      <c r="C15" s="61">
        <v>23841.01</v>
      </c>
      <c r="D15" s="61">
        <v>2439.93</v>
      </c>
      <c r="E15" s="61">
        <v>42921.63</v>
      </c>
      <c r="F15" s="61">
        <v>971.32</v>
      </c>
      <c r="G15" s="61">
        <v>10287.66</v>
      </c>
      <c r="H15" s="61">
        <v>18637.63</v>
      </c>
      <c r="I15" s="61">
        <v>665.09</v>
      </c>
      <c r="J15" s="61">
        <v>3738.23</v>
      </c>
      <c r="K15" s="61">
        <v>5371.79</v>
      </c>
      <c r="L15" s="61">
        <v>11295.75</v>
      </c>
      <c r="M15" s="36">
        <f>SUM(C15:L15)</f>
        <v>120170.04</v>
      </c>
      <c r="N15" s="52">
        <v>34.45</v>
      </c>
      <c r="O15" s="27"/>
      <c r="P15" s="90" t="s">
        <v>42</v>
      </c>
      <c r="Q15" s="90"/>
      <c r="S15" s="45"/>
    </row>
    <row r="16" spans="2:19" ht="15.75">
      <c r="B16" s="18">
        <v>2</v>
      </c>
      <c r="C16" s="61">
        <v>18582.45</v>
      </c>
      <c r="D16" s="61">
        <v>2164.36</v>
      </c>
      <c r="E16" s="61">
        <v>45318.36</v>
      </c>
      <c r="F16" s="61">
        <v>773.85</v>
      </c>
      <c r="G16" s="61">
        <v>9135.32</v>
      </c>
      <c r="H16" s="61">
        <v>14777.46</v>
      </c>
      <c r="I16" s="61">
        <v>460.58</v>
      </c>
      <c r="J16" s="61">
        <v>3557.32</v>
      </c>
      <c r="K16" s="61">
        <v>1603.2</v>
      </c>
      <c r="L16" s="61">
        <v>8714.71</v>
      </c>
      <c r="M16" s="36">
        <f aca="true" t="shared" si="0" ref="M16:M44">SUM(C16:L16)</f>
        <v>105087.60999999999</v>
      </c>
      <c r="N16" s="52">
        <v>34.45</v>
      </c>
      <c r="O16" s="27"/>
      <c r="P16" s="90"/>
      <c r="Q16" s="90"/>
      <c r="S16" s="45"/>
    </row>
    <row r="17" spans="2:19" ht="15.75">
      <c r="B17" s="18">
        <v>3</v>
      </c>
      <c r="C17" s="61">
        <v>16812.49</v>
      </c>
      <c r="D17" s="61">
        <v>3309.86</v>
      </c>
      <c r="E17" s="61">
        <v>37188.75</v>
      </c>
      <c r="F17" s="61">
        <v>665.06</v>
      </c>
      <c r="G17" s="61">
        <v>8704.09</v>
      </c>
      <c r="H17" s="61">
        <v>14342.31</v>
      </c>
      <c r="I17" s="61">
        <v>400.82</v>
      </c>
      <c r="J17" s="61">
        <v>3323.17</v>
      </c>
      <c r="K17" s="61">
        <v>2665.32</v>
      </c>
      <c r="L17" s="61">
        <v>8287.69</v>
      </c>
      <c r="M17" s="36">
        <f t="shared" si="0"/>
        <v>95699.56000000001</v>
      </c>
      <c r="N17" s="52">
        <v>34.48</v>
      </c>
      <c r="O17" s="27"/>
      <c r="P17" s="90"/>
      <c r="Q17" s="90"/>
      <c r="S17" s="45"/>
    </row>
    <row r="18" spans="2:19" ht="15.75">
      <c r="B18" s="18">
        <v>4</v>
      </c>
      <c r="C18" s="61">
        <v>16153.11</v>
      </c>
      <c r="D18" s="61">
        <v>3365.77</v>
      </c>
      <c r="E18" s="61">
        <v>47406.95</v>
      </c>
      <c r="F18" s="61">
        <v>886.34</v>
      </c>
      <c r="G18" s="61">
        <v>9942.46</v>
      </c>
      <c r="H18" s="61">
        <v>14370.47</v>
      </c>
      <c r="I18" s="61">
        <v>430.31</v>
      </c>
      <c r="J18" s="61">
        <v>3406.33</v>
      </c>
      <c r="K18" s="61">
        <v>2322.9</v>
      </c>
      <c r="L18" s="61">
        <v>8487.97</v>
      </c>
      <c r="M18" s="36">
        <f t="shared" si="0"/>
        <v>106772.61</v>
      </c>
      <c r="N18" s="52">
        <v>34.47</v>
      </c>
      <c r="O18" s="27"/>
      <c r="P18" s="90"/>
      <c r="Q18" s="90"/>
      <c r="S18" s="45"/>
    </row>
    <row r="19" spans="2:19" ht="15.75">
      <c r="B19" s="18">
        <v>5</v>
      </c>
      <c r="C19" s="61">
        <v>17170.99</v>
      </c>
      <c r="D19" s="61">
        <v>3295.74</v>
      </c>
      <c r="E19" s="61">
        <v>37780.64</v>
      </c>
      <c r="F19" s="61">
        <v>1215.08</v>
      </c>
      <c r="G19" s="61">
        <v>9677.78</v>
      </c>
      <c r="H19" s="61">
        <v>16446.04</v>
      </c>
      <c r="I19" s="61">
        <v>672.44</v>
      </c>
      <c r="J19" s="61">
        <v>2996.74</v>
      </c>
      <c r="K19" s="61">
        <v>3761.99</v>
      </c>
      <c r="L19" s="61">
        <v>9153.66</v>
      </c>
      <c r="M19" s="36">
        <f t="shared" si="0"/>
        <v>102171.10000000003</v>
      </c>
      <c r="N19" s="52">
        <v>34.47</v>
      </c>
      <c r="O19" s="27"/>
      <c r="P19" s="90"/>
      <c r="Q19" s="90"/>
      <c r="S19" s="45"/>
    </row>
    <row r="20" spans="2:19" ht="15.75" customHeight="1">
      <c r="B20" s="18">
        <v>6</v>
      </c>
      <c r="C20" s="61">
        <v>20305.19</v>
      </c>
      <c r="D20" s="61">
        <v>3602.47</v>
      </c>
      <c r="E20" s="61">
        <v>44433.54</v>
      </c>
      <c r="F20" s="61">
        <v>839.18</v>
      </c>
      <c r="G20" s="61">
        <v>8343.55</v>
      </c>
      <c r="H20" s="61">
        <v>16728.68</v>
      </c>
      <c r="I20" s="61">
        <v>956.09</v>
      </c>
      <c r="J20" s="61">
        <v>2925.73</v>
      </c>
      <c r="K20" s="61">
        <v>4267.94</v>
      </c>
      <c r="L20" s="61">
        <v>9992.84</v>
      </c>
      <c r="M20" s="36">
        <f t="shared" si="0"/>
        <v>112395.20999999998</v>
      </c>
      <c r="N20" s="52">
        <v>34.47</v>
      </c>
      <c r="O20" s="27"/>
      <c r="P20" s="90"/>
      <c r="Q20" s="90"/>
      <c r="S20" s="45"/>
    </row>
    <row r="21" spans="2:19" ht="15.75">
      <c r="B21" s="18">
        <v>7</v>
      </c>
      <c r="C21" s="61">
        <v>20167.75</v>
      </c>
      <c r="D21" s="61">
        <v>3581.99</v>
      </c>
      <c r="E21" s="61">
        <v>37837.85</v>
      </c>
      <c r="F21" s="61">
        <v>1305.93</v>
      </c>
      <c r="G21" s="61">
        <v>5198.3</v>
      </c>
      <c r="H21" s="61">
        <v>16955.8</v>
      </c>
      <c r="I21" s="61">
        <v>809.8</v>
      </c>
      <c r="J21" s="61">
        <v>5140.83</v>
      </c>
      <c r="K21" s="61">
        <v>1635.44</v>
      </c>
      <c r="L21" s="61">
        <v>9748.88</v>
      </c>
      <c r="M21" s="36">
        <f t="shared" si="0"/>
        <v>102382.57</v>
      </c>
      <c r="N21" s="52">
        <v>34.46</v>
      </c>
      <c r="O21" s="27"/>
      <c r="P21" s="90"/>
      <c r="Q21" s="90"/>
      <c r="S21" s="45"/>
    </row>
    <row r="22" spans="2:19" ht="15.75">
      <c r="B22" s="18">
        <v>8</v>
      </c>
      <c r="C22" s="61">
        <v>22836.07</v>
      </c>
      <c r="D22" s="61">
        <v>2788.94</v>
      </c>
      <c r="E22" s="61">
        <v>42928.63</v>
      </c>
      <c r="F22" s="61">
        <v>1360.54</v>
      </c>
      <c r="G22" s="61">
        <v>8818.01</v>
      </c>
      <c r="H22" s="61">
        <v>22581.19</v>
      </c>
      <c r="I22" s="61">
        <v>933.45</v>
      </c>
      <c r="J22" s="61">
        <v>8999.65</v>
      </c>
      <c r="K22" s="61">
        <v>4625.2</v>
      </c>
      <c r="L22" s="61">
        <v>12723.64</v>
      </c>
      <c r="M22" s="36">
        <f t="shared" si="0"/>
        <v>128595.31999999998</v>
      </c>
      <c r="N22" s="52">
        <v>34.46</v>
      </c>
      <c r="O22" s="27"/>
      <c r="P22" s="90"/>
      <c r="Q22" s="90"/>
      <c r="S22" s="45"/>
    </row>
    <row r="23" spans="2:19" ht="15" customHeight="1">
      <c r="B23" s="18">
        <v>9</v>
      </c>
      <c r="C23" s="61">
        <v>27854.55</v>
      </c>
      <c r="D23" s="61">
        <v>2244.04</v>
      </c>
      <c r="E23" s="61">
        <v>55251.81</v>
      </c>
      <c r="F23" s="61">
        <v>1273.42</v>
      </c>
      <c r="G23" s="61">
        <v>10190.4</v>
      </c>
      <c r="H23" s="61">
        <v>23614.14</v>
      </c>
      <c r="I23" s="61">
        <v>984.33</v>
      </c>
      <c r="J23" s="61">
        <v>6285.12</v>
      </c>
      <c r="K23" s="61">
        <v>8289.09</v>
      </c>
      <c r="L23" s="61">
        <v>13599.22</v>
      </c>
      <c r="M23" s="36">
        <f t="shared" si="0"/>
        <v>149586.12</v>
      </c>
      <c r="N23" s="52">
        <v>34.46</v>
      </c>
      <c r="O23" s="27"/>
      <c r="P23" s="33"/>
      <c r="S23" s="45"/>
    </row>
    <row r="24" spans="2:19" ht="15.75">
      <c r="B24" s="18">
        <v>10</v>
      </c>
      <c r="C24" s="61">
        <v>28872.25</v>
      </c>
      <c r="D24" s="61">
        <v>3099.9</v>
      </c>
      <c r="E24" s="61">
        <v>51076.03</v>
      </c>
      <c r="F24" s="61">
        <v>1843.71</v>
      </c>
      <c r="G24" s="61">
        <v>7747.92</v>
      </c>
      <c r="H24" s="61">
        <v>22687.12</v>
      </c>
      <c r="I24" s="61">
        <v>1103.15</v>
      </c>
      <c r="J24" s="61">
        <v>7223.87</v>
      </c>
      <c r="K24" s="61">
        <v>10861.84</v>
      </c>
      <c r="L24" s="61">
        <v>15011.47</v>
      </c>
      <c r="M24" s="36">
        <f t="shared" si="0"/>
        <v>149527.25999999998</v>
      </c>
      <c r="N24" s="52">
        <v>34.48</v>
      </c>
      <c r="O24" s="27"/>
      <c r="P24" s="33"/>
      <c r="S24" s="45"/>
    </row>
    <row r="25" spans="2:19" ht="15.75">
      <c r="B25" s="18">
        <v>11</v>
      </c>
      <c r="C25" s="61">
        <v>31634.44</v>
      </c>
      <c r="D25" s="61">
        <v>3629.33</v>
      </c>
      <c r="E25" s="61">
        <v>63997.48</v>
      </c>
      <c r="F25" s="61">
        <v>1559.08</v>
      </c>
      <c r="G25" s="61">
        <v>11701.57</v>
      </c>
      <c r="H25" s="61">
        <v>26714.29</v>
      </c>
      <c r="I25" s="61">
        <v>1485.06</v>
      </c>
      <c r="J25" s="61">
        <v>10982.13</v>
      </c>
      <c r="K25" s="61">
        <v>11861.85</v>
      </c>
      <c r="L25" s="61">
        <v>18906.67</v>
      </c>
      <c r="M25" s="36">
        <f t="shared" si="0"/>
        <v>182471.90000000002</v>
      </c>
      <c r="N25" s="52">
        <v>34.42</v>
      </c>
      <c r="O25" s="27"/>
      <c r="P25" s="33"/>
      <c r="S25" s="45"/>
    </row>
    <row r="26" spans="2:19" ht="15.75">
      <c r="B26" s="18">
        <v>12</v>
      </c>
      <c r="C26" s="61">
        <v>39456.63</v>
      </c>
      <c r="D26" s="61">
        <v>3564.97</v>
      </c>
      <c r="E26" s="61">
        <v>75497.79</v>
      </c>
      <c r="F26" s="61">
        <v>2219.11</v>
      </c>
      <c r="G26" s="61">
        <v>19093.75</v>
      </c>
      <c r="H26" s="61">
        <v>34977.96</v>
      </c>
      <c r="I26" s="61">
        <v>1301.21</v>
      </c>
      <c r="J26" s="61">
        <v>11614.45</v>
      </c>
      <c r="K26" s="61">
        <v>16142.52</v>
      </c>
      <c r="L26" s="61">
        <v>23292.29</v>
      </c>
      <c r="M26" s="36">
        <f t="shared" si="0"/>
        <v>227160.68</v>
      </c>
      <c r="N26" s="52">
        <v>34.42</v>
      </c>
      <c r="O26" s="27"/>
      <c r="P26" s="33"/>
      <c r="S26" s="45"/>
    </row>
    <row r="27" spans="2:19" ht="15.75">
      <c r="B27" s="18">
        <v>13</v>
      </c>
      <c r="C27" s="61">
        <v>55570.57</v>
      </c>
      <c r="D27" s="61">
        <v>3623.17</v>
      </c>
      <c r="E27" s="61">
        <v>103358.25</v>
      </c>
      <c r="F27" s="61">
        <v>2987.73</v>
      </c>
      <c r="G27" s="61">
        <v>23008.65</v>
      </c>
      <c r="H27" s="61">
        <v>42263.08</v>
      </c>
      <c r="I27" s="61">
        <v>2294.21</v>
      </c>
      <c r="J27" s="61">
        <v>12754.6</v>
      </c>
      <c r="K27" s="61">
        <v>24983.99</v>
      </c>
      <c r="L27" s="61">
        <v>27666.47</v>
      </c>
      <c r="M27" s="36">
        <f t="shared" si="0"/>
        <v>298510.72</v>
      </c>
      <c r="N27" s="57">
        <v>34.43</v>
      </c>
      <c r="O27" s="27"/>
      <c r="P27" s="33"/>
      <c r="S27" s="45"/>
    </row>
    <row r="28" spans="2:19" ht="15.75">
      <c r="B28" s="18">
        <v>14</v>
      </c>
      <c r="C28" s="61">
        <v>55081.49</v>
      </c>
      <c r="D28" s="61">
        <v>2896.59</v>
      </c>
      <c r="E28" s="61">
        <v>98015.95</v>
      </c>
      <c r="F28" s="61">
        <v>2993.91</v>
      </c>
      <c r="G28" s="61">
        <v>21419.26</v>
      </c>
      <c r="H28" s="61">
        <v>44378.77</v>
      </c>
      <c r="I28" s="61">
        <v>2226.03</v>
      </c>
      <c r="J28" s="61">
        <v>12279.8</v>
      </c>
      <c r="K28" s="61">
        <v>28217.11</v>
      </c>
      <c r="L28" s="61">
        <v>28512.45</v>
      </c>
      <c r="M28" s="36">
        <f t="shared" si="0"/>
        <v>296021.36</v>
      </c>
      <c r="N28" s="57">
        <v>34.43</v>
      </c>
      <c r="O28" s="27"/>
      <c r="P28" s="33"/>
      <c r="S28" s="45"/>
    </row>
    <row r="29" spans="2:19" ht="15.75">
      <c r="B29" s="18">
        <v>15</v>
      </c>
      <c r="C29" s="61">
        <v>61840.49</v>
      </c>
      <c r="D29" s="61">
        <v>2354.26</v>
      </c>
      <c r="E29" s="61">
        <v>102247.77</v>
      </c>
      <c r="F29" s="61">
        <v>2381.44</v>
      </c>
      <c r="G29" s="61">
        <v>21911.35</v>
      </c>
      <c r="H29" s="61">
        <v>44415.77</v>
      </c>
      <c r="I29" s="61">
        <v>2224.16</v>
      </c>
      <c r="J29" s="61">
        <v>12601.24</v>
      </c>
      <c r="K29" s="61">
        <v>34255.96</v>
      </c>
      <c r="L29" s="61">
        <v>29397.87</v>
      </c>
      <c r="M29" s="36">
        <f t="shared" si="0"/>
        <v>313630.31</v>
      </c>
      <c r="N29" s="52">
        <v>34.88</v>
      </c>
      <c r="O29" s="27"/>
      <c r="P29" s="33"/>
      <c r="S29" s="45"/>
    </row>
    <row r="30" spans="2:19" ht="15.75">
      <c r="B30" s="19">
        <v>16</v>
      </c>
      <c r="C30" s="61">
        <v>61210.61</v>
      </c>
      <c r="D30" s="61">
        <v>2183.57</v>
      </c>
      <c r="E30" s="61">
        <v>107478.97</v>
      </c>
      <c r="F30" s="61">
        <v>2321.78</v>
      </c>
      <c r="G30" s="61">
        <v>22822.15</v>
      </c>
      <c r="H30" s="61">
        <v>40794.42</v>
      </c>
      <c r="I30" s="61">
        <v>1996.43</v>
      </c>
      <c r="J30" s="61">
        <v>12387.12</v>
      </c>
      <c r="K30" s="61">
        <v>30650.76</v>
      </c>
      <c r="L30" s="61">
        <v>28269.37</v>
      </c>
      <c r="M30" s="36">
        <f t="shared" si="0"/>
        <v>310115.18</v>
      </c>
      <c r="N30" s="58">
        <v>34.88</v>
      </c>
      <c r="O30" s="27"/>
      <c r="P30" s="33"/>
      <c r="S30" s="45"/>
    </row>
    <row r="31" spans="2:19" ht="15.75">
      <c r="B31" s="19">
        <v>17</v>
      </c>
      <c r="C31" s="61">
        <v>65021.89</v>
      </c>
      <c r="D31" s="61">
        <v>3525.65</v>
      </c>
      <c r="E31" s="61">
        <v>116302.48</v>
      </c>
      <c r="F31" s="61">
        <v>5145.52</v>
      </c>
      <c r="G31" s="61">
        <v>23267.9</v>
      </c>
      <c r="H31" s="61">
        <v>45286.48</v>
      </c>
      <c r="I31" s="61">
        <v>2703.67</v>
      </c>
      <c r="J31" s="61">
        <v>13334.52</v>
      </c>
      <c r="K31" s="61">
        <v>33340.5</v>
      </c>
      <c r="L31" s="61">
        <v>31198.24</v>
      </c>
      <c r="M31" s="36">
        <f t="shared" si="0"/>
        <v>339126.85</v>
      </c>
      <c r="N31" s="52">
        <v>34.34</v>
      </c>
      <c r="O31" s="27"/>
      <c r="P31" s="33"/>
      <c r="S31" s="45"/>
    </row>
    <row r="32" spans="2:19" ht="15.75">
      <c r="B32" s="19">
        <v>18</v>
      </c>
      <c r="C32" s="61">
        <v>69443.97</v>
      </c>
      <c r="D32" s="61">
        <v>3939.38</v>
      </c>
      <c r="E32" s="61">
        <v>115333.49</v>
      </c>
      <c r="F32" s="61">
        <v>6016.59</v>
      </c>
      <c r="G32" s="61">
        <v>23156.08</v>
      </c>
      <c r="H32" s="61">
        <v>45399.6</v>
      </c>
      <c r="I32" s="61">
        <v>2663.42</v>
      </c>
      <c r="J32" s="61">
        <v>13664.71</v>
      </c>
      <c r="K32" s="61">
        <v>32962.67</v>
      </c>
      <c r="L32" s="61">
        <v>32136.5</v>
      </c>
      <c r="M32" s="36">
        <f t="shared" si="0"/>
        <v>344716.41</v>
      </c>
      <c r="N32" s="52">
        <v>34.41</v>
      </c>
      <c r="O32" s="27"/>
      <c r="P32" s="33"/>
      <c r="S32" s="45"/>
    </row>
    <row r="33" spans="2:19" ht="15.75">
      <c r="B33" s="19">
        <v>19</v>
      </c>
      <c r="C33" s="61">
        <v>73570.88</v>
      </c>
      <c r="D33" s="61">
        <v>3148.8</v>
      </c>
      <c r="E33" s="61">
        <v>133028.06</v>
      </c>
      <c r="F33" s="62">
        <v>6276</v>
      </c>
      <c r="G33" s="61">
        <v>23882.7</v>
      </c>
      <c r="H33" s="61">
        <v>48417.67</v>
      </c>
      <c r="I33" s="61">
        <v>2593.82</v>
      </c>
      <c r="J33" s="61">
        <v>13524.83</v>
      </c>
      <c r="K33" s="61">
        <v>33894.96</v>
      </c>
      <c r="L33" s="61">
        <v>32548.54</v>
      </c>
      <c r="M33" s="36">
        <f t="shared" si="0"/>
        <v>370886.26</v>
      </c>
      <c r="N33" s="52">
        <v>34.39</v>
      </c>
      <c r="O33" s="27"/>
      <c r="P33" s="33"/>
      <c r="S33" s="45"/>
    </row>
    <row r="34" spans="2:19" ht="15.75">
      <c r="B34" s="19">
        <v>20</v>
      </c>
      <c r="C34" s="61">
        <v>75582.27</v>
      </c>
      <c r="D34" s="61">
        <v>3687.39</v>
      </c>
      <c r="E34" s="61">
        <v>130025.57</v>
      </c>
      <c r="F34" s="62">
        <v>6276</v>
      </c>
      <c r="G34" s="61">
        <v>24576.53</v>
      </c>
      <c r="H34" s="61">
        <v>51958.03</v>
      </c>
      <c r="I34" s="61">
        <v>3269.38</v>
      </c>
      <c r="J34" s="61">
        <v>11096.43</v>
      </c>
      <c r="K34" s="61">
        <v>51656.3</v>
      </c>
      <c r="L34" s="61">
        <v>35426.67</v>
      </c>
      <c r="M34" s="36">
        <f t="shared" si="0"/>
        <v>393554.57</v>
      </c>
      <c r="N34" s="52">
        <v>34.38</v>
      </c>
      <c r="O34" s="27"/>
      <c r="P34" s="33"/>
      <c r="S34" s="45"/>
    </row>
    <row r="35" spans="2:19" ht="15.75">
      <c r="B35" s="19">
        <v>21</v>
      </c>
      <c r="C35" s="61">
        <v>75926.62</v>
      </c>
      <c r="D35" s="61">
        <v>3980.31</v>
      </c>
      <c r="E35" s="61">
        <v>141404.88</v>
      </c>
      <c r="F35" s="62">
        <v>6276</v>
      </c>
      <c r="G35" s="61">
        <v>21224.08</v>
      </c>
      <c r="H35" s="61">
        <v>48330.73</v>
      </c>
      <c r="I35" s="61">
        <v>2670.82</v>
      </c>
      <c r="J35" s="61">
        <v>10460.56</v>
      </c>
      <c r="K35" s="61">
        <v>36612.78</v>
      </c>
      <c r="L35" s="61">
        <v>34699.61</v>
      </c>
      <c r="M35" s="36">
        <f>SUM(C35:L35)</f>
        <v>381586.39</v>
      </c>
      <c r="N35" s="52">
        <v>34.38</v>
      </c>
      <c r="O35" s="27"/>
      <c r="P35" s="33"/>
      <c r="S35" s="45"/>
    </row>
    <row r="36" spans="2:19" ht="15.75">
      <c r="B36" s="19">
        <v>22</v>
      </c>
      <c r="C36" s="61">
        <v>75790.14</v>
      </c>
      <c r="D36" s="61">
        <v>2292.41</v>
      </c>
      <c r="E36" s="61">
        <v>149783.05</v>
      </c>
      <c r="F36" s="61">
        <v>5955.74</v>
      </c>
      <c r="G36" s="61">
        <v>24632.33</v>
      </c>
      <c r="H36" s="61">
        <v>52562.76</v>
      </c>
      <c r="I36" s="61">
        <v>2559.05</v>
      </c>
      <c r="J36" s="61">
        <v>9504.54</v>
      </c>
      <c r="K36" s="61">
        <v>40117.58</v>
      </c>
      <c r="L36" s="61">
        <v>35866.41</v>
      </c>
      <c r="M36" s="36">
        <f t="shared" si="0"/>
        <v>399064.01</v>
      </c>
      <c r="N36" s="58">
        <v>34.38</v>
      </c>
      <c r="O36" s="27"/>
      <c r="P36" s="33"/>
      <c r="S36" s="45"/>
    </row>
    <row r="37" spans="2:19" ht="15.75">
      <c r="B37" s="19">
        <v>23</v>
      </c>
      <c r="C37" s="61">
        <v>80938.83</v>
      </c>
      <c r="D37" s="61">
        <v>2125.67</v>
      </c>
      <c r="E37" s="61">
        <v>143420.38</v>
      </c>
      <c r="F37" s="61">
        <v>6166.92</v>
      </c>
      <c r="G37" s="61">
        <v>24000.54</v>
      </c>
      <c r="H37" s="61">
        <v>54734.82</v>
      </c>
      <c r="I37" s="61">
        <v>2882.04</v>
      </c>
      <c r="J37" s="61">
        <v>13759.07</v>
      </c>
      <c r="K37" s="61">
        <v>42327.94</v>
      </c>
      <c r="L37" s="61">
        <v>38998.88</v>
      </c>
      <c r="M37" s="36">
        <f t="shared" si="0"/>
        <v>409355.09</v>
      </c>
      <c r="N37" s="52">
        <v>34.38</v>
      </c>
      <c r="O37" s="27"/>
      <c r="P37" s="33"/>
      <c r="S37" s="45"/>
    </row>
    <row r="38" spans="2:19" ht="15.75">
      <c r="B38" s="19">
        <v>24</v>
      </c>
      <c r="C38" s="61">
        <v>82305.32</v>
      </c>
      <c r="D38" s="61">
        <v>3635.28</v>
      </c>
      <c r="E38" s="61">
        <v>146294.95</v>
      </c>
      <c r="F38" s="61">
        <v>6254.76</v>
      </c>
      <c r="G38" s="61">
        <v>25880.97</v>
      </c>
      <c r="H38" s="61">
        <v>56171.67</v>
      </c>
      <c r="I38" s="61">
        <v>2543.76</v>
      </c>
      <c r="J38" s="61">
        <v>13396.63</v>
      </c>
      <c r="K38" s="61">
        <v>52557.98</v>
      </c>
      <c r="L38" s="61">
        <v>41537.55</v>
      </c>
      <c r="M38" s="36">
        <f t="shared" si="0"/>
        <v>430578.87</v>
      </c>
      <c r="N38" s="52">
        <v>34.39</v>
      </c>
      <c r="O38" s="27"/>
      <c r="P38" s="33"/>
      <c r="S38" s="45"/>
    </row>
    <row r="39" spans="2:19" ht="15.75">
      <c r="B39" s="19">
        <v>25</v>
      </c>
      <c r="C39" s="61">
        <v>89008.62</v>
      </c>
      <c r="D39" s="61">
        <v>3916.11</v>
      </c>
      <c r="E39" s="61">
        <v>146446.45</v>
      </c>
      <c r="F39" s="61">
        <v>6443.13</v>
      </c>
      <c r="G39" s="61">
        <v>26127.74</v>
      </c>
      <c r="H39" s="61">
        <v>59133.75</v>
      </c>
      <c r="I39" s="61">
        <v>2618.56</v>
      </c>
      <c r="J39" s="61">
        <v>15001.55</v>
      </c>
      <c r="K39" s="61">
        <v>52232.34</v>
      </c>
      <c r="L39" s="61">
        <v>43756.79</v>
      </c>
      <c r="M39" s="36">
        <f t="shared" si="0"/>
        <v>444685.04</v>
      </c>
      <c r="N39" s="52">
        <v>34.4</v>
      </c>
      <c r="O39" s="27"/>
      <c r="P39" s="33"/>
      <c r="S39" s="45"/>
    </row>
    <row r="40" spans="2:19" ht="15.75">
      <c r="B40" s="19">
        <v>26</v>
      </c>
      <c r="C40" s="61">
        <v>93203.7</v>
      </c>
      <c r="D40" s="61">
        <v>3629.52</v>
      </c>
      <c r="E40" s="61">
        <v>156571.47</v>
      </c>
      <c r="F40" s="61">
        <v>6560.76</v>
      </c>
      <c r="G40" s="61">
        <v>27104.09</v>
      </c>
      <c r="H40" s="61">
        <v>63785.93</v>
      </c>
      <c r="I40" s="61">
        <v>2974.97</v>
      </c>
      <c r="J40" s="61">
        <v>13110.88</v>
      </c>
      <c r="K40" s="61">
        <v>55169.2</v>
      </c>
      <c r="L40" s="61">
        <v>45583.12</v>
      </c>
      <c r="M40" s="36">
        <f t="shared" si="0"/>
        <v>467693.64</v>
      </c>
      <c r="N40" s="52">
        <v>34.38</v>
      </c>
      <c r="O40" s="27"/>
      <c r="P40" s="33"/>
      <c r="S40" s="45"/>
    </row>
    <row r="41" spans="2:19" ht="15.75">
      <c r="B41" s="19">
        <v>27</v>
      </c>
      <c r="C41" s="61">
        <v>95592.55</v>
      </c>
      <c r="D41" s="61">
        <v>3385.42</v>
      </c>
      <c r="E41" s="61">
        <v>162656.22</v>
      </c>
      <c r="F41" s="61">
        <v>6659.63</v>
      </c>
      <c r="G41" s="61">
        <v>29069.42</v>
      </c>
      <c r="H41" s="61">
        <v>64169.09</v>
      </c>
      <c r="I41" s="61">
        <v>3222.91</v>
      </c>
      <c r="J41" s="61">
        <v>15546.23</v>
      </c>
      <c r="K41" s="61">
        <v>55950.08</v>
      </c>
      <c r="L41" s="61">
        <v>45286.03</v>
      </c>
      <c r="M41" s="36">
        <f>SUM(C41:L41)</f>
        <v>481537.57999999996</v>
      </c>
      <c r="N41" s="52">
        <v>34.39</v>
      </c>
      <c r="O41" s="27"/>
      <c r="P41" s="33"/>
      <c r="S41" s="45"/>
    </row>
    <row r="42" spans="2:19" ht="15.75">
      <c r="B42" s="19">
        <v>28</v>
      </c>
      <c r="C42" s="61">
        <v>97343.2</v>
      </c>
      <c r="D42" s="61">
        <v>4256.56</v>
      </c>
      <c r="E42" s="61">
        <v>167100.39</v>
      </c>
      <c r="F42" s="61">
        <v>6801.59</v>
      </c>
      <c r="G42" s="61">
        <v>26289.63</v>
      </c>
      <c r="H42" s="61">
        <v>65627.76</v>
      </c>
      <c r="I42" s="61">
        <v>3248.88</v>
      </c>
      <c r="J42" s="61">
        <v>15520.72</v>
      </c>
      <c r="K42" s="61">
        <v>57022.44</v>
      </c>
      <c r="L42" s="61">
        <v>44462.54</v>
      </c>
      <c r="M42" s="36">
        <f t="shared" si="0"/>
        <v>487673.71</v>
      </c>
      <c r="N42" s="52">
        <v>34.38</v>
      </c>
      <c r="O42" s="27"/>
      <c r="P42" s="33"/>
      <c r="S42" s="45"/>
    </row>
    <row r="43" spans="2:19" ht="12.75" customHeight="1">
      <c r="B43" s="19">
        <v>29</v>
      </c>
      <c r="C43" s="61">
        <v>104484.13</v>
      </c>
      <c r="D43" s="61">
        <v>2550.58</v>
      </c>
      <c r="E43" s="61">
        <v>172597.3</v>
      </c>
      <c r="F43" s="61">
        <v>6731.51</v>
      </c>
      <c r="G43" s="61">
        <v>28282.91</v>
      </c>
      <c r="H43" s="61">
        <v>71078.45</v>
      </c>
      <c r="I43" s="61">
        <v>3780.78</v>
      </c>
      <c r="J43" s="61">
        <v>16478.54</v>
      </c>
      <c r="K43" s="61">
        <v>60983.39</v>
      </c>
      <c r="L43" s="61">
        <v>44596.95</v>
      </c>
      <c r="M43" s="36">
        <f t="shared" si="0"/>
        <v>511564.54000000004</v>
      </c>
      <c r="N43" s="58">
        <v>34.38</v>
      </c>
      <c r="O43" s="27"/>
      <c r="P43" s="33"/>
      <c r="S43" s="45"/>
    </row>
    <row r="44" spans="2:19" ht="12.75" customHeight="1">
      <c r="B44" s="19">
        <v>30</v>
      </c>
      <c r="C44" s="61">
        <v>93755.22</v>
      </c>
      <c r="D44" s="61">
        <v>2251.65</v>
      </c>
      <c r="E44" s="61">
        <v>156928.03</v>
      </c>
      <c r="F44" s="61">
        <v>6054.5</v>
      </c>
      <c r="G44" s="61">
        <v>26299.84</v>
      </c>
      <c r="H44" s="61">
        <v>60324.38</v>
      </c>
      <c r="I44" s="61">
        <v>3142.81</v>
      </c>
      <c r="J44" s="61">
        <v>15516.28</v>
      </c>
      <c r="K44" s="61">
        <v>49015.43</v>
      </c>
      <c r="L44" s="61">
        <v>37735.13</v>
      </c>
      <c r="M44" s="36">
        <f t="shared" si="0"/>
        <v>451023.27</v>
      </c>
      <c r="N44" s="58">
        <v>34.38</v>
      </c>
      <c r="O44" s="27"/>
      <c r="P44" s="33"/>
      <c r="S44" s="45"/>
    </row>
    <row r="45" spans="2:19" ht="14.25" customHeight="1">
      <c r="B45" s="19">
        <v>31</v>
      </c>
      <c r="C45" s="61">
        <v>92050.88</v>
      </c>
      <c r="D45" s="61">
        <v>3124.98</v>
      </c>
      <c r="E45" s="61">
        <v>157999.45</v>
      </c>
      <c r="F45" s="61">
        <v>6122.1</v>
      </c>
      <c r="G45" s="61">
        <v>23698.82</v>
      </c>
      <c r="H45" s="61">
        <v>60708.33</v>
      </c>
      <c r="I45" s="61">
        <v>3145.17</v>
      </c>
      <c r="J45" s="61">
        <v>14948.5</v>
      </c>
      <c r="K45" s="61">
        <v>54350.24</v>
      </c>
      <c r="L45" s="61">
        <v>38864.13</v>
      </c>
      <c r="M45" s="36">
        <f>SUM(C45:L45)</f>
        <v>455012.6</v>
      </c>
      <c r="N45" s="58">
        <v>34.34</v>
      </c>
      <c r="O45" s="27"/>
      <c r="P45" s="33"/>
      <c r="S45" s="45"/>
    </row>
    <row r="46" spans="2:19" ht="66" customHeight="1">
      <c r="B46" s="19" t="s">
        <v>39</v>
      </c>
      <c r="C46" s="37">
        <f>SUM(C15:C45)</f>
        <v>1781408.31</v>
      </c>
      <c r="D46" s="37">
        <f aca="true" t="shared" si="1" ref="D46:M46">SUM(D15:D45)</f>
        <v>97594.59999999999</v>
      </c>
      <c r="E46" s="37">
        <f t="shared" si="1"/>
        <v>3188632.5700000008</v>
      </c>
      <c r="F46" s="37">
        <f t="shared" si="1"/>
        <v>119338.23</v>
      </c>
      <c r="G46" s="37">
        <f t="shared" si="1"/>
        <v>585495.8</v>
      </c>
      <c r="H46" s="37">
        <f t="shared" si="1"/>
        <v>1262374.5799999998</v>
      </c>
      <c r="I46" s="37">
        <f t="shared" si="1"/>
        <v>62963.19999999999</v>
      </c>
      <c r="J46" s="37">
        <f t="shared" si="1"/>
        <v>325080.31999999995</v>
      </c>
      <c r="K46" s="37">
        <f t="shared" si="1"/>
        <v>899710.73</v>
      </c>
      <c r="L46" s="37">
        <f t="shared" si="1"/>
        <v>845758.04</v>
      </c>
      <c r="M46" s="37">
        <f t="shared" si="1"/>
        <v>9168356.379999999</v>
      </c>
      <c r="N46" s="35">
        <f>SUMPRODUCT(N15:N44,M15:M44)/SUM(M15:M44)</f>
        <v>34.434645053784394</v>
      </c>
      <c r="O46" s="32"/>
      <c r="P46" s="88" t="s">
        <v>40</v>
      </c>
      <c r="Q46" s="88"/>
      <c r="S46" s="45"/>
    </row>
    <row r="47" spans="2:19" ht="14.25" customHeight="1" hidden="1">
      <c r="B47" s="7">
        <v>31</v>
      </c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28"/>
      <c r="P47"/>
      <c r="S47" s="45"/>
    </row>
    <row r="48" spans="3:19" ht="12.75"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29"/>
      <c r="P48"/>
      <c r="S48" s="45"/>
    </row>
    <row r="49" spans="3:5" ht="12.75">
      <c r="C49" s="1"/>
      <c r="D49" s="1"/>
      <c r="E49" s="1"/>
    </row>
    <row r="50" spans="2:15" ht="15">
      <c r="B50" s="38"/>
      <c r="C50" s="13" t="s">
        <v>67</v>
      </c>
      <c r="D50" s="40"/>
      <c r="E50" s="40"/>
      <c r="F50" s="41"/>
      <c r="G50" s="41"/>
      <c r="H50" s="14"/>
      <c r="I50" s="14" t="s">
        <v>68</v>
      </c>
      <c r="J50" s="14"/>
      <c r="K50" s="14"/>
      <c r="L50" s="14"/>
      <c r="M50" s="14"/>
      <c r="N50" s="14"/>
      <c r="O50" s="30"/>
    </row>
    <row r="51" spans="3:15" ht="12.75">
      <c r="C51" s="1"/>
      <c r="D51" s="1"/>
      <c r="E51" s="1"/>
      <c r="O51" s="2"/>
    </row>
    <row r="52" spans="3:15" ht="18" customHeight="1">
      <c r="C52" s="13" t="s">
        <v>65</v>
      </c>
      <c r="D52" s="13"/>
      <c r="E52" s="13"/>
      <c r="F52" s="14"/>
      <c r="G52" s="14"/>
      <c r="H52" s="14"/>
      <c r="I52" s="14" t="s">
        <v>66</v>
      </c>
      <c r="J52" s="14"/>
      <c r="K52" s="14"/>
      <c r="L52" s="14"/>
      <c r="M52" s="14"/>
      <c r="N52" s="14"/>
      <c r="O52" s="31"/>
    </row>
    <row r="53" spans="3:15" ht="12.75">
      <c r="C53" s="1"/>
      <c r="D53" s="1"/>
      <c r="E53" s="1"/>
      <c r="O53" s="2"/>
    </row>
  </sheetData>
  <sheetProtection/>
  <mergeCells count="21">
    <mergeCell ref="B6:N7"/>
    <mergeCell ref="H12:H14"/>
    <mergeCell ref="I12:I14"/>
    <mergeCell ref="C11:L11"/>
    <mergeCell ref="D12:D14"/>
    <mergeCell ref="C5:N5"/>
    <mergeCell ref="B8:N8"/>
    <mergeCell ref="B9:N9"/>
    <mergeCell ref="B11:B14"/>
    <mergeCell ref="P15:Q22"/>
    <mergeCell ref="E12:E14"/>
    <mergeCell ref="M11:M14"/>
    <mergeCell ref="N11:N14"/>
    <mergeCell ref="J12:J14"/>
    <mergeCell ref="C12:C14"/>
    <mergeCell ref="C48:N48"/>
    <mergeCell ref="K12:K14"/>
    <mergeCell ref="L12:L14"/>
    <mergeCell ref="P46:Q46"/>
    <mergeCell ref="F12:F14"/>
    <mergeCell ref="G12:G14"/>
  </mergeCell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38"/>
  <sheetViews>
    <sheetView zoomScalePageLayoutView="0" workbookViewId="0" topLeftCell="A5">
      <selection activeCell="D7" sqref="D7:D37"/>
    </sheetView>
  </sheetViews>
  <sheetFormatPr defaultColWidth="9.00390625" defaultRowHeight="12.75"/>
  <cols>
    <col min="5" max="5" width="23.25390625" style="0" customWidth="1"/>
  </cols>
  <sheetData>
    <row r="5" ht="12.75">
      <c r="C5" t="s">
        <v>75</v>
      </c>
    </row>
    <row r="6" spans="3:8" ht="12.75">
      <c r="C6" t="s">
        <v>57</v>
      </c>
      <c r="D6" t="s">
        <v>58</v>
      </c>
      <c r="E6" t="s">
        <v>76</v>
      </c>
      <c r="F6" t="s">
        <v>59</v>
      </c>
      <c r="G6" t="s">
        <v>60</v>
      </c>
      <c r="H6" t="s">
        <v>61</v>
      </c>
    </row>
    <row r="7" spans="3:7" ht="12.75">
      <c r="C7">
        <v>1</v>
      </c>
      <c r="D7">
        <v>23841.01</v>
      </c>
      <c r="E7">
        <v>6108.8</v>
      </c>
      <c r="F7">
        <v>3.816</v>
      </c>
      <c r="G7">
        <v>4.934</v>
      </c>
    </row>
    <row r="8" spans="3:7" ht="12.75">
      <c r="C8">
        <v>2</v>
      </c>
      <c r="D8">
        <v>18582.45</v>
      </c>
      <c r="E8">
        <v>4782.7</v>
      </c>
      <c r="F8">
        <v>3.806</v>
      </c>
      <c r="G8">
        <v>5.377</v>
      </c>
    </row>
    <row r="9" spans="3:8" ht="12.75">
      <c r="C9">
        <v>3</v>
      </c>
      <c r="D9">
        <v>16812.49</v>
      </c>
      <c r="E9">
        <v>4386.9</v>
      </c>
      <c r="F9">
        <v>3.773</v>
      </c>
      <c r="G9">
        <v>7</v>
      </c>
      <c r="H9" t="s">
        <v>62</v>
      </c>
    </row>
    <row r="10" spans="3:8" ht="12.75">
      <c r="C10">
        <v>4</v>
      </c>
      <c r="D10">
        <v>16153.11</v>
      </c>
      <c r="E10">
        <v>4259.8</v>
      </c>
      <c r="F10">
        <v>3.739</v>
      </c>
      <c r="G10">
        <v>7.19</v>
      </c>
      <c r="H10" t="s">
        <v>62</v>
      </c>
    </row>
    <row r="11" spans="3:8" ht="12.75">
      <c r="C11">
        <v>5</v>
      </c>
      <c r="D11">
        <v>17170.99</v>
      </c>
      <c r="E11">
        <v>4542.7</v>
      </c>
      <c r="F11">
        <v>3.713</v>
      </c>
      <c r="G11">
        <v>6.044</v>
      </c>
      <c r="H11" t="s">
        <v>62</v>
      </c>
    </row>
    <row r="12" spans="3:8" ht="12.75">
      <c r="C12">
        <v>6</v>
      </c>
      <c r="D12">
        <v>20305.19</v>
      </c>
      <c r="E12">
        <v>5387.7</v>
      </c>
      <c r="F12">
        <v>3.641</v>
      </c>
      <c r="G12">
        <v>1.448</v>
      </c>
      <c r="H12" t="s">
        <v>62</v>
      </c>
    </row>
    <row r="13" spans="3:8" ht="12.75">
      <c r="C13">
        <v>7</v>
      </c>
      <c r="D13">
        <v>20167.75</v>
      </c>
      <c r="E13">
        <v>5307</v>
      </c>
      <c r="F13">
        <v>3.68</v>
      </c>
      <c r="G13">
        <v>2.407</v>
      </c>
      <c r="H13" t="s">
        <v>62</v>
      </c>
    </row>
    <row r="14" spans="3:7" ht="12.75">
      <c r="C14">
        <v>8</v>
      </c>
      <c r="D14">
        <v>22836.07</v>
      </c>
      <c r="E14">
        <v>6047.5</v>
      </c>
      <c r="F14">
        <v>3.683</v>
      </c>
      <c r="G14">
        <v>3.949</v>
      </c>
    </row>
    <row r="15" spans="3:7" ht="12.75">
      <c r="C15">
        <v>9</v>
      </c>
      <c r="D15">
        <v>27854.55</v>
      </c>
      <c r="E15">
        <v>7280.7</v>
      </c>
      <c r="F15">
        <v>3.692</v>
      </c>
      <c r="G15">
        <v>1.988</v>
      </c>
    </row>
    <row r="16" spans="3:8" ht="12.75">
      <c r="C16">
        <v>10</v>
      </c>
      <c r="D16">
        <v>28872.25</v>
      </c>
      <c r="E16">
        <v>7493.1</v>
      </c>
      <c r="F16">
        <v>3.73</v>
      </c>
      <c r="G16">
        <v>1.864</v>
      </c>
      <c r="H16" t="s">
        <v>62</v>
      </c>
    </row>
    <row r="17" spans="3:8" ht="12.75">
      <c r="C17">
        <v>11</v>
      </c>
      <c r="D17">
        <v>31634.44</v>
      </c>
      <c r="E17">
        <v>8276.4</v>
      </c>
      <c r="F17">
        <v>3.697</v>
      </c>
      <c r="G17">
        <v>1.585</v>
      </c>
      <c r="H17" t="s">
        <v>62</v>
      </c>
    </row>
    <row r="18" spans="3:8" ht="12.75">
      <c r="C18">
        <v>12</v>
      </c>
      <c r="D18">
        <v>39456.63</v>
      </c>
      <c r="E18">
        <v>10112.4</v>
      </c>
      <c r="F18">
        <v>3.703</v>
      </c>
      <c r="G18">
        <v>-2.236</v>
      </c>
      <c r="H18" t="s">
        <v>62</v>
      </c>
    </row>
    <row r="19" spans="3:8" ht="12.75">
      <c r="C19">
        <v>13</v>
      </c>
      <c r="D19">
        <v>55570.57</v>
      </c>
      <c r="E19">
        <v>14159.8</v>
      </c>
      <c r="F19">
        <v>3.73</v>
      </c>
      <c r="G19">
        <v>-1.144</v>
      </c>
      <c r="H19" t="s">
        <v>62</v>
      </c>
    </row>
    <row r="20" spans="3:7" ht="12.75">
      <c r="C20">
        <v>14</v>
      </c>
      <c r="D20">
        <v>55081.49</v>
      </c>
      <c r="E20">
        <v>13661.8</v>
      </c>
      <c r="F20">
        <v>3.848</v>
      </c>
      <c r="G20">
        <v>-0.672</v>
      </c>
    </row>
    <row r="21" spans="3:8" ht="12.75">
      <c r="C21">
        <v>15</v>
      </c>
      <c r="D21">
        <v>61840.49</v>
      </c>
      <c r="E21">
        <v>15583.8</v>
      </c>
      <c r="F21">
        <v>3.787</v>
      </c>
      <c r="G21">
        <v>-1.044</v>
      </c>
      <c r="H21" t="s">
        <v>62</v>
      </c>
    </row>
    <row r="22" spans="3:7" ht="12.75">
      <c r="C22">
        <v>16</v>
      </c>
      <c r="D22">
        <v>61210.61</v>
      </c>
      <c r="E22">
        <v>15098.8</v>
      </c>
      <c r="F22">
        <v>3.858</v>
      </c>
      <c r="G22">
        <v>-1.435</v>
      </c>
    </row>
    <row r="23" spans="3:8" ht="12.75">
      <c r="C23">
        <v>17</v>
      </c>
      <c r="D23">
        <v>65021.89</v>
      </c>
      <c r="E23">
        <v>16006.4</v>
      </c>
      <c r="F23">
        <v>3.868</v>
      </c>
      <c r="G23">
        <v>-1.525</v>
      </c>
      <c r="H23" t="s">
        <v>62</v>
      </c>
    </row>
    <row r="24" spans="3:8" ht="12.75">
      <c r="C24">
        <v>18</v>
      </c>
      <c r="D24">
        <v>69443.97</v>
      </c>
      <c r="E24">
        <v>17095.4</v>
      </c>
      <c r="F24">
        <v>3.858</v>
      </c>
      <c r="G24">
        <v>-2.204</v>
      </c>
      <c r="H24" t="s">
        <v>62</v>
      </c>
    </row>
    <row r="25" spans="3:8" ht="12.75">
      <c r="C25">
        <v>19</v>
      </c>
      <c r="D25">
        <v>73570.88</v>
      </c>
      <c r="E25">
        <v>18169</v>
      </c>
      <c r="F25">
        <v>3.842</v>
      </c>
      <c r="G25">
        <v>-2.445</v>
      </c>
      <c r="H25" t="s">
        <v>62</v>
      </c>
    </row>
    <row r="26" spans="3:8" ht="12.75">
      <c r="C26">
        <v>20</v>
      </c>
      <c r="D26">
        <v>75582.27</v>
      </c>
      <c r="E26">
        <v>18353</v>
      </c>
      <c r="F26">
        <v>3.897</v>
      </c>
      <c r="G26">
        <v>-2.999</v>
      </c>
      <c r="H26" t="s">
        <v>62</v>
      </c>
    </row>
    <row r="27" spans="3:8" ht="12.75">
      <c r="C27">
        <v>21</v>
      </c>
      <c r="D27">
        <v>75926.62</v>
      </c>
      <c r="E27">
        <v>18563.9</v>
      </c>
      <c r="F27">
        <v>3.875</v>
      </c>
      <c r="G27">
        <v>-2.301</v>
      </c>
      <c r="H27" t="s">
        <v>62</v>
      </c>
    </row>
    <row r="28" spans="3:7" ht="12.75">
      <c r="C28">
        <v>22</v>
      </c>
      <c r="D28">
        <v>75790.14</v>
      </c>
      <c r="E28">
        <v>18651.5</v>
      </c>
      <c r="F28">
        <v>3.887</v>
      </c>
      <c r="G28">
        <v>0.115</v>
      </c>
    </row>
    <row r="29" spans="3:7" ht="12.75">
      <c r="C29">
        <v>23</v>
      </c>
      <c r="D29">
        <v>80938.83</v>
      </c>
      <c r="E29">
        <v>20941.6</v>
      </c>
      <c r="F29">
        <v>3.698</v>
      </c>
      <c r="G29">
        <v>-0.3</v>
      </c>
    </row>
    <row r="30" spans="3:8" ht="12.75">
      <c r="C30">
        <v>24</v>
      </c>
      <c r="D30">
        <v>82305.32</v>
      </c>
      <c r="E30">
        <v>20560.4</v>
      </c>
      <c r="F30">
        <v>3.825</v>
      </c>
      <c r="G30">
        <v>-0.412</v>
      </c>
      <c r="H30" t="s">
        <v>62</v>
      </c>
    </row>
    <row r="31" spans="3:8" ht="12.75">
      <c r="C31">
        <v>25</v>
      </c>
      <c r="D31">
        <v>89008.62</v>
      </c>
      <c r="E31">
        <v>22008.4</v>
      </c>
      <c r="F31">
        <v>3.858</v>
      </c>
      <c r="G31">
        <v>-0.704</v>
      </c>
      <c r="H31" t="s">
        <v>62</v>
      </c>
    </row>
    <row r="32" spans="3:8" ht="12.75">
      <c r="C32">
        <v>26</v>
      </c>
      <c r="D32">
        <v>93203.7</v>
      </c>
      <c r="E32">
        <v>23158.2</v>
      </c>
      <c r="F32">
        <v>3.84</v>
      </c>
      <c r="G32">
        <v>-0.725</v>
      </c>
      <c r="H32" t="s">
        <v>62</v>
      </c>
    </row>
    <row r="33" spans="3:8" ht="12.75">
      <c r="C33">
        <v>27</v>
      </c>
      <c r="D33">
        <v>95592.55</v>
      </c>
      <c r="E33">
        <v>23856.2</v>
      </c>
      <c r="F33">
        <v>3.799</v>
      </c>
      <c r="G33">
        <v>-2.484</v>
      </c>
      <c r="H33" t="s">
        <v>63</v>
      </c>
    </row>
    <row r="34" spans="3:8" ht="12.75">
      <c r="C34">
        <v>28</v>
      </c>
      <c r="D34">
        <v>97343.2</v>
      </c>
      <c r="E34">
        <v>24225.4</v>
      </c>
      <c r="F34">
        <v>3.832</v>
      </c>
      <c r="G34">
        <v>-0.855</v>
      </c>
      <c r="H34" t="s">
        <v>62</v>
      </c>
    </row>
    <row r="35" spans="3:8" ht="12.75">
      <c r="C35">
        <v>29</v>
      </c>
      <c r="D35">
        <v>104484.13</v>
      </c>
      <c r="E35">
        <v>26304.4</v>
      </c>
      <c r="F35">
        <v>3.794</v>
      </c>
      <c r="G35">
        <v>-0.723</v>
      </c>
      <c r="H35" t="s">
        <v>62</v>
      </c>
    </row>
    <row r="36" spans="3:7" ht="12.75">
      <c r="C36">
        <v>30</v>
      </c>
      <c r="D36">
        <v>93755.22</v>
      </c>
      <c r="E36">
        <v>23279.8</v>
      </c>
      <c r="F36">
        <v>3.846</v>
      </c>
      <c r="G36">
        <v>-0.483</v>
      </c>
    </row>
    <row r="37" spans="3:8" ht="12.75">
      <c r="C37">
        <v>31</v>
      </c>
      <c r="D37" t="s">
        <v>77</v>
      </c>
      <c r="E37" t="s">
        <v>78</v>
      </c>
      <c r="F37" t="s">
        <v>79</v>
      </c>
      <c r="G37" t="s">
        <v>80</v>
      </c>
      <c r="H37" t="s">
        <v>61</v>
      </c>
    </row>
    <row r="38" spans="3:8" ht="12.75">
      <c r="C38" t="s">
        <v>64</v>
      </c>
      <c r="D38" t="s">
        <v>81</v>
      </c>
      <c r="E38" t="s">
        <v>82</v>
      </c>
      <c r="F38" t="s">
        <v>83</v>
      </c>
      <c r="G38" t="s">
        <v>84</v>
      </c>
      <c r="H3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J37" sqref="J37"/>
    </sheetView>
  </sheetViews>
  <sheetFormatPr defaultColWidth="9.00390625" defaultRowHeight="12.75"/>
  <cols>
    <col min="2" max="2" width="14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2016-08-01T05:47:12Z</cp:lastPrinted>
  <dcterms:created xsi:type="dcterms:W3CDTF">2010-01-29T08:37:16Z</dcterms:created>
  <dcterms:modified xsi:type="dcterms:W3CDTF">2016-11-16T07:25:13Z</dcterms:modified>
  <cp:category/>
  <cp:version/>
  <cp:contentType/>
  <cp:contentStatus/>
</cp:coreProperties>
</file>