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0440" firstSheet="9" activeTab="14"/>
  </bookViews>
  <sheets>
    <sheet name="Просяне_11_1_1" sheetId="1" r:id="rId1"/>
    <sheet name="Піски_11_1_2 " sheetId="2" r:id="rId2"/>
    <sheet name="Писарівка_11_1_3" sheetId="3" r:id="rId3"/>
    <sheet name="Камянка_11_1_4" sheetId="4" r:id="rId4"/>
    <sheet name="Новопсков_11_1_5" sheetId="5" r:id="rId5"/>
    <sheet name="Білолуцьк_11_1_6" sheetId="6" r:id="rId6"/>
    <sheet name="Старобільськ_11_1_7" sheetId="7" r:id="rId7"/>
    <sheet name="Євсуг_11_1_13" sheetId="8" r:id="rId8"/>
    <sheet name="Біловодськ_11_1_8" sheetId="9" r:id="rId9"/>
    <sheet name="Колядівка_11_1_14" sheetId="10" r:id="rId10"/>
    <sheet name="Марківка_11_1_9" sheetId="11" r:id="rId11"/>
    <sheet name="Воєводське_11_1_10" sheetId="12" r:id="rId12"/>
    <sheet name="Лист2" sheetId="13" state="hidden" r:id="rId13"/>
    <sheet name="Лист3" sheetId="14" state="hidden" r:id="rId14"/>
    <sheet name="Додаток до 11_1" sheetId="15" r:id="rId15"/>
    <sheet name="Лист1" sheetId="16" r:id="rId16"/>
  </sheets>
  <definedNames>
    <definedName name="_Hlk21234135" localSheetId="8">'Біловодськ_11_1_8'!#REF!</definedName>
    <definedName name="_Hlk21234135" localSheetId="5">'Білолуцьк_11_1_6'!#REF!</definedName>
    <definedName name="_Hlk21234135" localSheetId="11">'Воєводське_11_1_10'!#REF!</definedName>
    <definedName name="_Hlk21234135" localSheetId="7">'Євсуг_11_1_13'!#REF!</definedName>
    <definedName name="_Hlk21234135" localSheetId="3">'Камянка_11_1_4'!#REF!</definedName>
    <definedName name="_Hlk21234135" localSheetId="9">'Колядівка_11_1_14'!#REF!</definedName>
    <definedName name="_Hlk21234135" localSheetId="10">'Марківка_11_1_9'!#REF!</definedName>
    <definedName name="_Hlk21234135" localSheetId="4">'Новопсков_11_1_5'!#REF!</definedName>
    <definedName name="_Hlk21234135" localSheetId="2">'Писарівка_11_1_3'!#REF!</definedName>
    <definedName name="_Hlk21234135" localSheetId="1">'Піски_11_1_2 '!#REF!</definedName>
    <definedName name="_Hlk21234135" localSheetId="0">'Просяне_11_1_1'!#REF!</definedName>
    <definedName name="_Hlk21234135" localSheetId="6">'Старобільськ_11_1_7'!#REF!</definedName>
    <definedName name="OLE_LINK2" localSheetId="8">'Біловодськ_11_1_8'!$W$10</definedName>
    <definedName name="OLE_LINK2" localSheetId="5">'Білолуцьк_11_1_6'!$W$10</definedName>
    <definedName name="OLE_LINK2" localSheetId="11">'Воєводське_11_1_10'!$W$10</definedName>
    <definedName name="OLE_LINK2" localSheetId="7">'Євсуг_11_1_13'!$W$10</definedName>
    <definedName name="OLE_LINK2" localSheetId="3">'Камянка_11_1_4'!$W$10</definedName>
    <definedName name="OLE_LINK2" localSheetId="9">'Колядівка_11_1_14'!$W$10</definedName>
    <definedName name="OLE_LINK2" localSheetId="10">'Марківка_11_1_9'!$W$10</definedName>
    <definedName name="OLE_LINK2" localSheetId="4">'Новопсков_11_1_5'!$W$10</definedName>
    <definedName name="OLE_LINK2" localSheetId="2">'Писарівка_11_1_3'!$W$10</definedName>
    <definedName name="OLE_LINK2" localSheetId="1">'Піски_11_1_2 '!$W$10</definedName>
    <definedName name="OLE_LINK2" localSheetId="0">'Просяне_11_1_1'!$W$10</definedName>
    <definedName name="OLE_LINK2" localSheetId="6">'Старобільськ_11_1_7'!$W$10</definedName>
    <definedName name="OLE_LINK3" localSheetId="8">'Біловодськ_11_1_8'!$X$9</definedName>
    <definedName name="OLE_LINK3" localSheetId="5">'Білолуцьк_11_1_6'!$X$9</definedName>
    <definedName name="OLE_LINK3" localSheetId="11">'Воєводське_11_1_10'!$X$9</definedName>
    <definedName name="OLE_LINK3" localSheetId="7">'Євсуг_11_1_13'!$X$9</definedName>
    <definedName name="OLE_LINK3" localSheetId="3">'Камянка_11_1_4'!$X$9</definedName>
    <definedName name="OLE_LINK3" localSheetId="9">'Колядівка_11_1_14'!$X$9</definedName>
    <definedName name="OLE_LINK3" localSheetId="10">'Марківка_11_1_9'!$X$9</definedName>
    <definedName name="OLE_LINK3" localSheetId="4">'Новопсков_11_1_5'!$X$9</definedName>
    <definedName name="OLE_LINK3" localSheetId="2">'Писарівка_11_1_3'!$X$9</definedName>
    <definedName name="OLE_LINK3" localSheetId="1">'Піски_11_1_2 '!$X$9</definedName>
    <definedName name="OLE_LINK3" localSheetId="0">'Просяне_11_1_1'!$X$9</definedName>
    <definedName name="OLE_LINK3" localSheetId="6">'Старобільськ_11_1_7'!$X$9</definedName>
    <definedName name="OLE_LINK5" localSheetId="8">'Біловодськ_11_1_8'!#REF!</definedName>
    <definedName name="OLE_LINK5" localSheetId="5">'Білолуцьк_11_1_6'!#REF!</definedName>
    <definedName name="OLE_LINK5" localSheetId="11">'Воєводське_11_1_10'!#REF!</definedName>
    <definedName name="OLE_LINK5" localSheetId="7">'Євсуг_11_1_13'!#REF!</definedName>
    <definedName name="OLE_LINK5" localSheetId="3">'Камянка_11_1_4'!#REF!</definedName>
    <definedName name="OLE_LINK5" localSheetId="9">'Колядівка_11_1_14'!#REF!</definedName>
    <definedName name="OLE_LINK5" localSheetId="10">'Марківка_11_1_9'!#REF!</definedName>
    <definedName name="OLE_LINK5" localSheetId="4">'Новопсков_11_1_5'!#REF!</definedName>
    <definedName name="OLE_LINK5" localSheetId="2">'Писарівка_11_1_3'!#REF!</definedName>
    <definedName name="OLE_LINK5" localSheetId="1">'Піски_11_1_2 '!#REF!</definedName>
    <definedName name="OLE_LINK5" localSheetId="0">'Просяне_11_1_1'!#REF!</definedName>
    <definedName name="OLE_LINK5" localSheetId="6">'Старобільськ_11_1_7'!#REF!</definedName>
    <definedName name="_xlnm.Print_Area" localSheetId="8">'Біловодськ_11_1_8'!$A$1:$Y$50</definedName>
    <definedName name="_xlnm.Print_Area" localSheetId="5">'Білолуцьк_11_1_6'!$A$1:$Y$50</definedName>
    <definedName name="_xlnm.Print_Area" localSheetId="11">'Воєводське_11_1_10'!$A$1:$Y$50</definedName>
    <definedName name="_xlnm.Print_Area" localSheetId="14">'Додаток до 11_1'!$A$1:$X$52</definedName>
    <definedName name="_xlnm.Print_Area" localSheetId="7">'Євсуг_11_1_13'!$A$1:$Y$50</definedName>
    <definedName name="_xlnm.Print_Area" localSheetId="3">'Камянка_11_1_4'!$A$1:$Y$50</definedName>
    <definedName name="_xlnm.Print_Area" localSheetId="9">'Колядівка_11_1_14'!$A$1:$Y$50</definedName>
    <definedName name="_xlnm.Print_Area" localSheetId="10">'Марківка_11_1_9'!$A$1:$Y$50</definedName>
    <definedName name="_xlnm.Print_Area" localSheetId="4">'Новопсков_11_1_5'!$A$1:$Y$50</definedName>
    <definedName name="_xlnm.Print_Area" localSheetId="2">'Писарівка_11_1_3'!$A$1:$Y$50</definedName>
    <definedName name="_xlnm.Print_Area" localSheetId="1">'Піски_11_1_2 '!$A$1:$Y$50</definedName>
    <definedName name="_xlnm.Print_Area" localSheetId="0">'Просяне_11_1_1'!$A$1:$Y$50</definedName>
    <definedName name="_xlnm.Print_Area" localSheetId="6">'Старобільськ_11_1_7'!$A$1:$Y$50</definedName>
  </definedNames>
  <calcPr fullCalcOnLoad="1"/>
</workbook>
</file>

<file path=xl/sharedStrings.xml><?xml version="1.0" encoding="utf-8"?>
<sst xmlns="http://schemas.openxmlformats.org/spreadsheetml/2006/main" count="641" uniqueCount="115">
  <si>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</si>
  <si>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</si>
  <si>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</si>
  <si>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</si>
  <si>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</si>
  <si>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</si>
  <si>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</si>
  <si>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</si>
  <si>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</si>
  <si>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</si>
  <si>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</si>
  <si>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</si>
  <si>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</si>
  <si>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</si>
  <si>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</si>
  <si>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</si>
  <si>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</si>
  <si>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</si>
  <si>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</si>
  <si>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</si>
  <si>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</si>
  <si>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</si>
  <si>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</si>
  <si>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</si>
  <si>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</si>
  <si>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</si>
  <si>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</si>
  <si>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</si>
  <si>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</si>
  <si>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</si>
  <si>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</si>
  <si>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</si>
  <si>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</si>
  <si>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</si>
  <si>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</si>
  <si>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>Новопсковський п/м Сєвєродонецького  ЛВУМГ</t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</si>
  <si>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>31.12.2018р.</t>
    </r>
  </si>
  <si>
    <t xml:space="preserve">Новопсковський п/м Сєвєродонецького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</si>
  <si>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 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31.12.2018р.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</si>
  <si>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№Рь 417/2014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31.12.2018 р.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</si>
  <si>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Рь 417/2014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31.12.2018 р.</t>
    </r>
  </si>
  <si>
    <t>відсутні</t>
  </si>
  <si>
    <t xml:space="preserve">переданого Новопсковським промисловим майданчиком Сєвєродонецького ЛВУМГ та прийнятого ПАТ "Луганськгаз" на ГРС смт Мілове, ГРС с. Просяне, ГРС с. Шелестівка </t>
  </si>
  <si>
    <t xml:space="preserve">переданого через ПВВГ "Рубіжне" Новопсковського промислового майданчика Сєвєродонецького ЛВУМГ  та прийнятого ПАТ "Луганськгаз" на ГРС с. Піски   </t>
  </si>
  <si>
    <t xml:space="preserve">переданого Новопсковським промисловим майданчиком Сєвєродонецького ЛВУ МГ та прийнятого ПАТ "Луганськгаз" на ГРС с. Камянка </t>
  </si>
  <si>
    <t>переданого Новопсковським промисловим майданчиком Сєвєродонецького ЛВУ МГ та прийнятого ПАТ "Луганськгаз" на ГРС смт Новопсков</t>
  </si>
  <si>
    <t>переданого Новопсковським промисловим майданчиком Сєвєродонецького ЛВУ МГ та прийнятого ПАТ "Луганськгаз" на ГРС смт Білолуцьк</t>
  </si>
  <si>
    <t>переданого Новопсковським промисловим майданчиком Сєвєродонецького ЛВУ МГ та прийнятого ПАТ "Луганськгаз" на ГРС с. Колядівка</t>
  </si>
  <si>
    <t>переданого Новопсковським промисловим майданчиком Сєвєродонецького ЛВУ МГ та прийнятого ПАТ "Луганськгаз" на ГРС смт Марківка, ГРС с. Лісна Поляна</t>
  </si>
  <si>
    <t xml:space="preserve">переданого через ПВВГ Лозне Острогожським ЛВУМГ та прийнятого ПАТ "Луганськгаз"  на  ГРС с. Воєводське                                            </t>
  </si>
  <si>
    <t xml:space="preserve">Новопсковський п/м Сєвєродонецького  ЛВУМГ </t>
  </si>
  <si>
    <r>
      <t>ПАСПОРТ ФІЗИКО-ХІМІЧНИХ ПОКАЗНИКІВ ПРИРОДНОГО ГАЗУ</t>
    </r>
    <r>
      <rPr>
        <b/>
        <sz val="12"/>
        <rFont val="Calibri"/>
        <family val="2"/>
      </rPr>
      <t>*</t>
    </r>
  </si>
  <si>
    <t>*― дані щодо компонентного складу,фізико-хімічних показників природного газу,температури точки роси вологи, вмісту механічних домішок,сірководню і меркаптанової сірки надані представниками Острогожського ЛВУМГ (Росія)</t>
  </si>
  <si>
    <t>переданого Новопсковським промисловим майданчиком Сєвєродонецького ЛВУ МГ та прийнятого ПАТ "Луганськгаз" на  ГРС смт Біловодськ</t>
  </si>
  <si>
    <t xml:space="preserve">Новопсковський ПМ Сєвєродонецького ЛВУМГ </t>
  </si>
  <si>
    <t>Додаток до Паспорту фізико-хімічних показників природного газу</t>
  </si>
  <si>
    <r>
      <t>Обсяг газу, переданого за добу,  м</t>
    </r>
    <r>
      <rPr>
        <sz val="12"/>
        <rFont val="Times New Roman"/>
        <family val="1"/>
      </rPr>
      <t>³</t>
    </r>
    <r>
      <rPr>
        <sz val="9"/>
        <rFont val="Arial"/>
        <family val="2"/>
      </rPr>
      <t xml:space="preserve"> </t>
    </r>
  </si>
  <si>
    <r>
      <t>Загальний обсяг газу, м</t>
    </r>
    <r>
      <rPr>
        <b/>
        <sz val="12"/>
        <rFont val="Times New Roman"/>
        <family val="1"/>
      </rPr>
      <t>³</t>
    </r>
  </si>
  <si>
    <t>Теплота згоряння ниижа, (за поточну добу та середньозважене значення за місяць) МДж/м3</t>
  </si>
  <si>
    <t>ГРС Новопсков</t>
  </si>
  <si>
    <t xml:space="preserve"> ГРС Білолуцьк</t>
  </si>
  <si>
    <t>ГРС Білокуракіне</t>
  </si>
  <si>
    <r>
      <t>ГРС Кам</t>
    </r>
    <r>
      <rPr>
        <sz val="9"/>
        <rFont val="Times New Roman"/>
        <family val="1"/>
      </rPr>
      <t>´</t>
    </r>
    <r>
      <rPr>
        <sz val="9"/>
        <rFont val="Arial"/>
        <family val="2"/>
      </rPr>
      <t>янка</t>
    </r>
  </si>
  <si>
    <t>ГРС Піски</t>
  </si>
  <si>
    <t>ГРС Писарівка</t>
  </si>
  <si>
    <t>ГРС Воєводське</t>
  </si>
  <si>
    <t>ГРС Старобільськ</t>
  </si>
  <si>
    <t>ГРС р-п Технікум</t>
  </si>
  <si>
    <t>ГРС Бондареве</t>
  </si>
  <si>
    <t>ГРС Тецьке</t>
  </si>
  <si>
    <t>ГРС Колядівка</t>
  </si>
  <si>
    <t>ГРС Марківка</t>
  </si>
  <si>
    <t>ГРС Біловодськ</t>
  </si>
  <si>
    <t>ГРС Лісна Поляна</t>
  </si>
  <si>
    <t>ГРС Мілове</t>
  </si>
  <si>
    <t>ГРС р-п Мирний</t>
  </si>
  <si>
    <t>ГРС Шелестівка</t>
  </si>
  <si>
    <t>ГРС Просяне</t>
  </si>
  <si>
    <t>ГРС Евсуг</t>
  </si>
  <si>
    <t>Загальний обсяг газу, м3</t>
  </si>
  <si>
    <t>Начальник служби ГВ та М</t>
  </si>
  <si>
    <t xml:space="preserve">  </t>
  </si>
  <si>
    <t xml:space="preserve"> </t>
  </si>
  <si>
    <t>Керівник служби, відповідальної за облік газу</t>
  </si>
  <si>
    <t>В.С.Ісаєв</t>
  </si>
  <si>
    <t>Філія УМГ"ХАРКІВТРАНСГАЗ"</t>
  </si>
  <si>
    <t>переданого Новопсковським промисловим майданчиком Сєвєродонецького ЛВУ МГ та прийнятого ПАТ "Луганськгаз" на  ГРС с. Бондарево,</t>
  </si>
  <si>
    <t>О.Д.Кечеджі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</si>
  <si>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</si>
  <si>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</si>
  <si>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</si>
  <si>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Заступник начальника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</si>
  <si>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  Підрозділу підприємства, якому підпорядкована ХАЛ</t>
  </si>
  <si>
    <r>
      <t>дата</t>
    </r>
    <r>
      <rPr>
        <u val="single"/>
        <sz val="11"/>
        <rFont val="Times New Roman"/>
        <family val="1"/>
      </rPr>
      <t xml:space="preserve">     </t>
    </r>
  </si>
  <si>
    <t>переданого  через ПВВГ "Шебелинка" Новопсковським промисловим майданчиком Сєвєродонецького ЛВУМГ та прийнятого ПАТ "Луганськгаз" на ГРС с. Писарівка, ГРС смт Білокуракине</t>
  </si>
  <si>
    <t xml:space="preserve">Керівник Новопсковської ВХАЛ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</si>
  <si>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Т.О.Гоцанюк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</si>
  <si>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10,00</t>
    </r>
  </si>
  <si>
    <t>з газопроводу Оренбург - Новопсков за період з 01.10.2016 р. по 31.10.2016 р.</t>
  </si>
  <si>
    <t>01.11.2016р.</t>
  </si>
  <si>
    <t>з газопроводу Новопсков - Рубіжне за період з 01.10.2016 р. по 31.10.2016 р.</t>
  </si>
  <si>
    <t>з газопроводу  Новопсков - Шебелинка за період з  01.10.2016 р. по 31.10.2016 р</t>
  </si>
  <si>
    <t>з газопроводу Петровськ - Новопсков за період з  01.10.2016 р. по 31.10.2016 р</t>
  </si>
  <si>
    <t>з газопроводу Кр.Край-Серпухів 1н. за періодз  01.10.2016 р. по 31.10.2016 р</t>
  </si>
  <si>
    <t>з газопроводу Кр.Край-Серпухів 1н. за період з  01.10.2016 р. по 31.10.2016 р</t>
  </si>
  <si>
    <t xml:space="preserve"> з газопроводу Кр.Край-Серпухів 1 н. за періодз  01.10.2016 р. по 31.10.2016 р</t>
  </si>
  <si>
    <t>ГРС с. Тецьке , ГРС с. Євсуг з газопроводу Ставрополь - Москва 1 н.за період з  01.10.2016 р. по 31.10.2016 р</t>
  </si>
  <si>
    <t>з газопроводу Ставрополь - Москва  2 н. за період з  01.10.2016 р. по 31.10.2016 р</t>
  </si>
  <si>
    <t>з газопроводу Північний Кавказ - Центр  2 н. за період з  01.10.2016 р. по 31.10.2016 р</t>
  </si>
  <si>
    <t>переданого Новопсковським промисловим майданчиком Сєвєродонецького ЛВУ МГ та прийнятого ПАТ "Луганськгаз" на ГРС м. Старобільськ, ГРС р.-п. Технікум, ГРС р.-п.Мирний</t>
  </si>
  <si>
    <r>
      <t xml:space="preserve">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31.10.2016 </t>
    </r>
    <r>
      <rPr>
        <u val="single"/>
        <sz val="11"/>
        <rFont val="Arial"/>
        <family val="2"/>
      </rPr>
      <t xml:space="preserve"> </t>
    </r>
  </si>
  <si>
    <t>02.11.2016р.</t>
  </si>
  <si>
    <t xml:space="preserve">          переданого Новопсковським промисловим майданчиком Сєвєродонецького ЛВУМГ  та прийнятого ПАТ "Луганськгаз" на ГРС Новопсков, ГРС Білолуцьк, ГРС Білокуракине, </t>
  </si>
  <si>
    <t>ГРС Кам´янка, ГРС Піски, ГРС Писарівка, ГРС Воєводське, ГРС Старобільськ, ГРС р-п Технікум, ГРС Бондарево, ГРС Тецьке, ГРС Колядівка,</t>
  </si>
  <si>
    <t>ГРС Марківка, ГРС Біловодськ, ГРС Лісна Поляна, ГРС Мілове, ГРС р-п Мирний, ГРС Шелестівка, ГРС Просяне, ГРС Євсуг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</si>
</sst>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</numFmts>
  <fonts count="7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2"/>
      <name val="Calibri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62"/>
      <name val="Arial Cyr"/>
      <family val="0"/>
    </font>
    <font>
      <sz val="9"/>
      <color indexed="8"/>
      <name val="Arial"/>
      <family val="2"/>
    </font>
    <font>
      <b/>
      <sz val="9"/>
      <color indexed="28"/>
      <name val="Times New Roman"/>
      <family val="1"/>
    </font>
    <font>
      <b/>
      <i/>
      <sz val="12"/>
      <color indexed="2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b/>
      <i/>
      <sz val="12"/>
      <color rgb="FFFF0000"/>
      <name val="Times New Roman"/>
      <family val="1"/>
    </font>
    <font>
      <sz val="10"/>
      <color theme="4" tint="-0.24997000396251678"/>
      <name val="Arial Cyr"/>
      <family val="0"/>
    </font>
    <font>
      <sz val="9"/>
      <color theme="1"/>
      <name val="Arial"/>
      <family val="2"/>
    </font>
    <font>
      <b/>
      <sz val="9"/>
      <color theme="7" tint="-0.4999699890613556"/>
      <name val="Times New Roman"/>
      <family val="1"/>
    </font>
    <font>
      <b/>
      <i/>
      <sz val="12"/>
      <color theme="7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textRotation="90" wrapText="1"/>
    </xf>
    <xf numFmtId="0" fontId="14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1" fontId="70" fillId="0" borderId="13" xfId="0" applyNumberFormat="1" applyFont="1" applyBorder="1" applyAlignment="1">
      <alignment horizontal="center" wrapText="1"/>
    </xf>
    <xf numFmtId="2" fontId="26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7" fillId="0" borderId="10" xfId="0" applyNumberFormat="1" applyFont="1" applyBorder="1" applyAlignment="1">
      <alignment horizontal="center" vertical="center" wrapText="1"/>
    </xf>
    <xf numFmtId="1" fontId="71" fillId="0" borderId="10" xfId="0" applyNumberFormat="1" applyFont="1" applyBorder="1" applyAlignment="1">
      <alignment horizontal="center" vertical="center" wrapText="1"/>
    </xf>
    <xf numFmtId="2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3" fillId="0" borderId="0" xfId="0" applyFont="1" applyAlignment="1">
      <alignment/>
    </xf>
    <xf numFmtId="0" fontId="27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177" fontId="70" fillId="0" borderId="13" xfId="0" applyNumberFormat="1" applyFont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4" fillId="0" borderId="14" xfId="0" applyFont="1" applyBorder="1" applyAlignment="1">
      <alignment horizontal="center" textRotation="90" wrapText="1"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179" fontId="3" fillId="0" borderId="17" xfId="0" applyNumberFormat="1" applyFont="1" applyFill="1" applyBorder="1" applyAlignment="1">
      <alignment horizontal="center" wrapText="1"/>
    </xf>
    <xf numFmtId="179" fontId="3" fillId="0" borderId="19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74" fillId="0" borderId="23" xfId="0" applyFont="1" applyBorder="1" applyAlignment="1">
      <alignment horizontal="center" vertical="center" textRotation="90" wrapText="1"/>
    </xf>
    <xf numFmtId="0" fontId="74" fillId="0" borderId="24" xfId="0" applyFont="1" applyBorder="1" applyAlignment="1">
      <alignment horizontal="center" vertical="center" textRotation="90" wrapText="1"/>
    </xf>
    <xf numFmtId="0" fontId="74" fillId="0" borderId="25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11" xfId="0" applyBorder="1" applyAlignment="1">
      <alignment wrapText="1"/>
    </xf>
    <xf numFmtId="0" fontId="20" fillId="0" borderId="12" xfId="0" applyFont="1" applyBorder="1" applyAlignment="1">
      <alignment/>
    </xf>
    <xf numFmtId="0" fontId="0" fillId="0" borderId="12" xfId="0" applyBorder="1" applyAlignment="1">
      <alignment/>
    </xf>
    <xf numFmtId="2" fontId="75" fillId="0" borderId="26" xfId="0" applyNumberFormat="1" applyFont="1" applyBorder="1" applyAlignment="1">
      <alignment horizontal="center" wrapText="1"/>
    </xf>
    <xf numFmtId="2" fontId="76" fillId="0" borderId="2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10">
      <selection activeCell="AD47" sqref="AD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29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30" customHeight="1">
      <c r="B7" s="75" t="s">
        <v>42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4"/>
      <c r="AA7" s="4"/>
    </row>
    <row r="8" spans="2:27" ht="18" customHeight="1">
      <c r="B8" s="77" t="s">
        <v>98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79" t="s">
        <v>11</v>
      </c>
      <c r="C9" s="82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31</v>
      </c>
      <c r="P9" s="86"/>
      <c r="Q9" s="86"/>
      <c r="R9" s="87"/>
      <c r="S9" s="87"/>
      <c r="T9" s="88"/>
      <c r="U9" s="100" t="s">
        <v>27</v>
      </c>
      <c r="V9" s="98" t="s">
        <v>28</v>
      </c>
      <c r="W9" s="89" t="s">
        <v>24</v>
      </c>
      <c r="X9" s="89" t="s">
        <v>25</v>
      </c>
      <c r="Y9" s="89" t="s">
        <v>26</v>
      </c>
      <c r="Z9" s="4"/>
      <c r="AB9" s="7"/>
      <c r="AC9"/>
    </row>
    <row r="10" spans="2:29" ht="48.75" customHeight="1">
      <c r="B10" s="80"/>
      <c r="C10" s="90" t="s">
        <v>12</v>
      </c>
      <c r="D10" s="90" t="s">
        <v>13</v>
      </c>
      <c r="E10" s="90" t="s">
        <v>14</v>
      </c>
      <c r="F10" s="90" t="s">
        <v>15</v>
      </c>
      <c r="G10" s="90" t="s">
        <v>16</v>
      </c>
      <c r="H10" s="90" t="s">
        <v>17</v>
      </c>
      <c r="I10" s="90" t="s">
        <v>18</v>
      </c>
      <c r="J10" s="90" t="s">
        <v>19</v>
      </c>
      <c r="K10" s="90" t="s">
        <v>20</v>
      </c>
      <c r="L10" s="90" t="s">
        <v>21</v>
      </c>
      <c r="M10" s="91" t="s">
        <v>22</v>
      </c>
      <c r="N10" s="91" t="s">
        <v>23</v>
      </c>
      <c r="O10" s="91" t="s">
        <v>5</v>
      </c>
      <c r="P10" s="94" t="s">
        <v>6</v>
      </c>
      <c r="Q10" s="91" t="s">
        <v>8</v>
      </c>
      <c r="R10" s="91" t="s">
        <v>7</v>
      </c>
      <c r="S10" s="91" t="s">
        <v>9</v>
      </c>
      <c r="T10" s="91" t="s">
        <v>10</v>
      </c>
      <c r="U10" s="101"/>
      <c r="V10" s="92"/>
      <c r="W10" s="89"/>
      <c r="X10" s="89"/>
      <c r="Y10" s="89"/>
      <c r="Z10" s="4"/>
      <c r="AB10" s="7"/>
      <c r="AC10"/>
    </row>
    <row r="11" spans="2:29" ht="15.75" customHeight="1">
      <c r="B11" s="8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5"/>
      <c r="Q11" s="103"/>
      <c r="R11" s="92"/>
      <c r="S11" s="92"/>
      <c r="T11" s="92"/>
      <c r="U11" s="101"/>
      <c r="V11" s="92"/>
      <c r="W11" s="89"/>
      <c r="X11" s="89"/>
      <c r="Y11" s="89"/>
      <c r="Z11" s="4"/>
      <c r="AB11" s="7"/>
      <c r="AC11"/>
    </row>
    <row r="12" spans="2:29" ht="21" customHeight="1">
      <c r="B12" s="8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6"/>
      <c r="Q12" s="104"/>
      <c r="R12" s="93"/>
      <c r="S12" s="93"/>
      <c r="T12" s="93"/>
      <c r="U12" s="102"/>
      <c r="V12" s="93"/>
      <c r="W12" s="89"/>
      <c r="X12" s="89"/>
      <c r="Y12" s="8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29"/>
      <c r="U13" s="10"/>
      <c r="V13" s="11"/>
      <c r="W13" s="18"/>
      <c r="X13" s="11"/>
      <c r="Y13" s="11"/>
      <c r="AA13" s="14">
        <f>SUM(C13:N13)</f>
        <v>0</v>
      </c>
      <c r="AB13" s="15" t="str">
        <f aca="true" t="shared" si="0" ref="AB13:AB20"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29"/>
      <c r="U14" s="11"/>
      <c r="V14" s="11"/>
      <c r="W14" s="22"/>
      <c r="X14" s="11"/>
      <c r="Y14" s="11"/>
      <c r="AA14" s="14">
        <f aca="true" t="shared" si="1" ref="AA14:AA43">SUM(C14:N14)</f>
        <v>0</v>
      </c>
      <c r="AB14" s="15" t="str">
        <f t="shared" si="0"/>
        <v> </v>
      </c>
    </row>
    <row r="15" spans="2:28" s="13" customFormat="1" ht="12.75">
      <c r="B15" s="9">
        <v>3</v>
      </c>
      <c r="C15" s="17">
        <v>87.7848</v>
      </c>
      <c r="D15" s="17">
        <v>7.5316</v>
      </c>
      <c r="E15" s="17">
        <v>1.5945</v>
      </c>
      <c r="F15" s="17">
        <v>0.0705</v>
      </c>
      <c r="G15" s="17">
        <v>0.0865</v>
      </c>
      <c r="H15" s="17">
        <v>0.0006</v>
      </c>
      <c r="I15" s="17">
        <v>0.015</v>
      </c>
      <c r="J15" s="17">
        <v>0.011</v>
      </c>
      <c r="K15" s="17">
        <v>0.0298</v>
      </c>
      <c r="L15" s="17">
        <v>0.0017</v>
      </c>
      <c r="M15" s="17">
        <v>2.5741</v>
      </c>
      <c r="N15" s="17">
        <v>0.2999</v>
      </c>
      <c r="O15" s="17">
        <v>0.7517</v>
      </c>
      <c r="P15" s="29">
        <v>35.46</v>
      </c>
      <c r="Q15" s="28">
        <v>8470</v>
      </c>
      <c r="R15" s="29">
        <v>39.23</v>
      </c>
      <c r="S15" s="11">
        <v>9370</v>
      </c>
      <c r="T15" s="29">
        <v>49.66</v>
      </c>
      <c r="U15" s="11">
        <v>-16.6</v>
      </c>
      <c r="V15" s="11"/>
      <c r="W15" s="18"/>
      <c r="X15" s="11"/>
      <c r="Y15" s="11"/>
      <c r="AA15" s="14">
        <f t="shared" si="1"/>
        <v>99.99999999999999</v>
      </c>
      <c r="AB15" s="15" t="str">
        <f t="shared" si="0"/>
        <v>ОК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29"/>
      <c r="U16" s="11"/>
      <c r="V16" s="11"/>
      <c r="W16" s="18"/>
      <c r="X16" s="11"/>
      <c r="Y16" s="11"/>
      <c r="AA16" s="14">
        <f t="shared" si="1"/>
        <v>0</v>
      </c>
      <c r="AB16" s="15" t="str">
        <f t="shared" si="0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29"/>
      <c r="U17" s="10"/>
      <c r="V17" s="11"/>
      <c r="W17" s="21"/>
      <c r="X17" s="11"/>
      <c r="Y17" s="11"/>
      <c r="AA17" s="14">
        <f t="shared" si="1"/>
        <v>0</v>
      </c>
      <c r="AB17" s="15" t="str">
        <f t="shared" si="0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/>
      <c r="V18" s="11"/>
      <c r="W18" s="21"/>
      <c r="X18" s="11"/>
      <c r="Y18" s="11"/>
      <c r="AA18" s="14">
        <f t="shared" si="1"/>
        <v>0</v>
      </c>
      <c r="AB18" s="15" t="str">
        <f t="shared" si="0"/>
        <v> </v>
      </c>
    </row>
    <row r="19" spans="2:28" s="13" customFormat="1" ht="12.75">
      <c r="B19" s="9">
        <v>7</v>
      </c>
      <c r="C19" s="17">
        <v>90.8299</v>
      </c>
      <c r="D19" s="17">
        <v>5.5261</v>
      </c>
      <c r="E19" s="17">
        <v>1.3261</v>
      </c>
      <c r="F19" s="17">
        <v>0.1187</v>
      </c>
      <c r="G19" s="17">
        <v>0.1604</v>
      </c>
      <c r="H19" s="17">
        <v>0.0007</v>
      </c>
      <c r="I19" s="17">
        <v>0.0285</v>
      </c>
      <c r="J19" s="17">
        <v>0.0209</v>
      </c>
      <c r="K19" s="17">
        <v>0.0433</v>
      </c>
      <c r="L19" s="17">
        <v>0.0129</v>
      </c>
      <c r="M19" s="17">
        <v>1.664</v>
      </c>
      <c r="N19" s="17">
        <v>0.2685</v>
      </c>
      <c r="O19" s="17">
        <v>0.7351</v>
      </c>
      <c r="P19" s="29">
        <v>35.24</v>
      </c>
      <c r="Q19" s="28">
        <v>8417</v>
      </c>
      <c r="R19" s="29">
        <v>39.01</v>
      </c>
      <c r="S19" s="11">
        <v>9317</v>
      </c>
      <c r="T19" s="29">
        <v>49.93</v>
      </c>
      <c r="U19" s="10">
        <v>2.7</v>
      </c>
      <c r="V19" s="11"/>
      <c r="W19" s="21"/>
      <c r="X19" s="11"/>
      <c r="Y19" s="11"/>
      <c r="AA19" s="14">
        <f t="shared" si="1"/>
        <v>99.99999999999999</v>
      </c>
      <c r="AB19" s="15" t="str">
        <f t="shared" si="0"/>
        <v>ОК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29"/>
      <c r="U20" s="11"/>
      <c r="V20" s="11"/>
      <c r="W20" s="21"/>
      <c r="X20" s="11"/>
      <c r="Y20" s="11"/>
      <c r="AA20" s="14">
        <f t="shared" si="1"/>
        <v>0</v>
      </c>
      <c r="AB20" s="15" t="str">
        <f t="shared" si="0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29"/>
      <c r="U21" s="10"/>
      <c r="V21" s="11"/>
      <c r="W21" s="21"/>
      <c r="X21" s="11"/>
      <c r="Y21" s="11"/>
      <c r="AA21" s="14">
        <f t="shared" si="1"/>
        <v>0</v>
      </c>
      <c r="AB21" s="15" t="str">
        <f aca="true" t="shared" si="2" ref="AB21:AB26">IF(AA21=100,"ОК"," ")</f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29"/>
      <c r="U22" s="11"/>
      <c r="V22" s="11"/>
      <c r="W22" s="21"/>
      <c r="X22" s="11"/>
      <c r="Y22" s="11"/>
      <c r="AA22" s="14">
        <f t="shared" si="1"/>
        <v>0</v>
      </c>
      <c r="AB22" s="15" t="str">
        <f t="shared" si="2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29"/>
      <c r="U23" s="11"/>
      <c r="V23" s="11"/>
      <c r="W23" s="18"/>
      <c r="X23" s="11"/>
      <c r="Y23" s="11"/>
      <c r="AA23" s="14">
        <f t="shared" si="1"/>
        <v>0</v>
      </c>
      <c r="AB23" s="15" t="str">
        <f t="shared" si="2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29"/>
      <c r="U24" s="11">
        <v>-19.4</v>
      </c>
      <c r="V24" s="11"/>
      <c r="W24" s="21"/>
      <c r="X24" s="11"/>
      <c r="Y24" s="11"/>
      <c r="AA24" s="14">
        <f t="shared" si="1"/>
        <v>0</v>
      </c>
      <c r="AB24" s="15" t="str">
        <f t="shared" si="2"/>
        <v> </v>
      </c>
    </row>
    <row r="25" spans="2:28" s="13" customFormat="1" ht="12.75">
      <c r="B25" s="9">
        <v>13</v>
      </c>
      <c r="C25" s="17">
        <v>86.5434</v>
      </c>
      <c r="D25" s="17">
        <v>8.2875</v>
      </c>
      <c r="E25" s="17">
        <v>1.8814</v>
      </c>
      <c r="F25" s="17">
        <v>0.1128</v>
      </c>
      <c r="G25" s="17">
        <v>0.1644</v>
      </c>
      <c r="H25" s="17">
        <v>0.0006</v>
      </c>
      <c r="I25" s="17">
        <v>0.033</v>
      </c>
      <c r="J25" s="17">
        <v>0.0206</v>
      </c>
      <c r="K25" s="17">
        <v>0.0084</v>
      </c>
      <c r="L25" s="17">
        <v>0.0094</v>
      </c>
      <c r="M25" s="17">
        <v>2.6029</v>
      </c>
      <c r="N25" s="17">
        <v>0.3356</v>
      </c>
      <c r="O25" s="17">
        <v>0.7623</v>
      </c>
      <c r="P25" s="29">
        <v>35.87</v>
      </c>
      <c r="Q25" s="28">
        <v>8567</v>
      </c>
      <c r="R25" s="10">
        <v>39.67</v>
      </c>
      <c r="S25" s="11">
        <v>9475</v>
      </c>
      <c r="T25" s="11">
        <v>49.87</v>
      </c>
      <c r="U25" s="10">
        <v>-7</v>
      </c>
      <c r="V25" s="11"/>
      <c r="W25" s="21"/>
      <c r="X25" s="11"/>
      <c r="Y25" s="11"/>
      <c r="AA25" s="14">
        <f t="shared" si="1"/>
        <v>100</v>
      </c>
      <c r="AB25" s="15" t="str">
        <f t="shared" si="2"/>
        <v>ОК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29"/>
      <c r="U26" s="11"/>
      <c r="V26" s="11"/>
      <c r="W26" s="21"/>
      <c r="X26" s="11"/>
      <c r="Y26" s="11"/>
      <c r="AA26" s="14">
        <f t="shared" si="1"/>
        <v>0</v>
      </c>
      <c r="AB26" s="15" t="str">
        <f t="shared" si="2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29"/>
      <c r="U27" s="11"/>
      <c r="V27" s="11"/>
      <c r="W27" s="21"/>
      <c r="X27" s="11"/>
      <c r="Y27" s="17"/>
      <c r="AA27" s="14">
        <f t="shared" si="1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29"/>
      <c r="U28" s="11"/>
      <c r="V28" s="11"/>
      <c r="W28" s="12"/>
      <c r="X28" s="11"/>
      <c r="Y28" s="17"/>
      <c r="AA28" s="14">
        <f t="shared" si="1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>
        <v>97.33</v>
      </c>
      <c r="D29" s="17">
        <v>7.1376</v>
      </c>
      <c r="E29" s="17">
        <v>1.685</v>
      </c>
      <c r="F29" s="17">
        <v>0.1072</v>
      </c>
      <c r="G29" s="17">
        <v>0.1666</v>
      </c>
      <c r="H29" s="17">
        <v>0.0007</v>
      </c>
      <c r="I29" s="17">
        <v>0.0335</v>
      </c>
      <c r="J29" s="17">
        <v>0.0228</v>
      </c>
      <c r="K29" s="17">
        <v>0.0183</v>
      </c>
      <c r="L29" s="17">
        <v>0.0036</v>
      </c>
      <c r="M29" s="17">
        <v>2.9499</v>
      </c>
      <c r="N29" s="17">
        <v>0.5448</v>
      </c>
      <c r="O29" s="17">
        <v>0.7576</v>
      </c>
      <c r="P29" s="29">
        <v>35.3</v>
      </c>
      <c r="Q29" s="28">
        <v>8431</v>
      </c>
      <c r="R29" s="29">
        <v>39.05</v>
      </c>
      <c r="S29" s="11">
        <v>9327</v>
      </c>
      <c r="T29" s="29">
        <v>49.24</v>
      </c>
      <c r="U29" s="11">
        <v>-14.1</v>
      </c>
      <c r="V29" s="11"/>
      <c r="W29" s="21"/>
      <c r="X29" s="11"/>
      <c r="Y29" s="17"/>
      <c r="AA29" s="14">
        <f t="shared" si="1"/>
        <v>110.00000000000001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29"/>
      <c r="U30" s="10"/>
      <c r="V30" s="11"/>
      <c r="W30" s="12"/>
      <c r="X30" s="11"/>
      <c r="Y30" s="17"/>
      <c r="AA30" s="14">
        <f t="shared" si="1"/>
        <v>0</v>
      </c>
      <c r="AB30" s="15" t="str">
        <f aca="true" t="shared" si="3" ref="AB30:AB35">IF(AA30=100,"ОК"," ")</f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29"/>
      <c r="U31" s="11"/>
      <c r="V31" s="11"/>
      <c r="W31" s="12"/>
      <c r="X31" s="11"/>
      <c r="Y31" s="17"/>
      <c r="AA31" s="14">
        <f t="shared" si="1"/>
        <v>0</v>
      </c>
      <c r="AB31" s="15" t="str">
        <f t="shared" si="3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>
        <v>-21.5</v>
      </c>
      <c r="V32" s="11"/>
      <c r="W32" s="21" t="s">
        <v>41</v>
      </c>
      <c r="X32" s="11"/>
      <c r="Y32" s="17"/>
      <c r="AA32" s="14">
        <f t="shared" si="1"/>
        <v>0</v>
      </c>
      <c r="AB32" s="15" t="str">
        <f t="shared" si="3"/>
        <v> </v>
      </c>
    </row>
    <row r="33" spans="2:28" s="13" customFormat="1" ht="12.75">
      <c r="B33" s="16">
        <v>21</v>
      </c>
      <c r="C33" s="17">
        <v>91.0013</v>
      </c>
      <c r="D33" s="17">
        <v>4.5843</v>
      </c>
      <c r="E33" s="17">
        <v>0.8737</v>
      </c>
      <c r="F33" s="17">
        <v>0.0629</v>
      </c>
      <c r="G33" s="17">
        <v>0.0884</v>
      </c>
      <c r="H33" s="17">
        <v>0.0002</v>
      </c>
      <c r="I33" s="17">
        <v>0.0179</v>
      </c>
      <c r="J33" s="17">
        <v>0.0129</v>
      </c>
      <c r="K33" s="17">
        <v>0.0067</v>
      </c>
      <c r="L33" s="17">
        <v>0.0103</v>
      </c>
      <c r="M33" s="17">
        <v>3.1076</v>
      </c>
      <c r="N33" s="17">
        <v>0.2338</v>
      </c>
      <c r="O33" s="17">
        <v>0.7272</v>
      </c>
      <c r="P33" s="29">
        <v>34.12</v>
      </c>
      <c r="Q33" s="28">
        <v>8150</v>
      </c>
      <c r="R33" s="29">
        <v>37.79</v>
      </c>
      <c r="S33" s="11">
        <v>9026</v>
      </c>
      <c r="T33" s="29">
        <v>48.64</v>
      </c>
      <c r="U33" s="10">
        <v>-23.1</v>
      </c>
      <c r="V33" s="11"/>
      <c r="W33" s="21"/>
      <c r="X33" s="11"/>
      <c r="Y33" s="17"/>
      <c r="AA33" s="14">
        <f t="shared" si="1"/>
        <v>100</v>
      </c>
      <c r="AB33" s="15" t="str">
        <f t="shared" si="3"/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29"/>
      <c r="U34" s="11"/>
      <c r="V34" s="11"/>
      <c r="W34" s="18"/>
      <c r="X34" s="11"/>
      <c r="Y34" s="17"/>
      <c r="AA34" s="14">
        <f t="shared" si="1"/>
        <v>0</v>
      </c>
      <c r="AB34" s="15" t="str">
        <f t="shared" si="3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29"/>
      <c r="U35" s="11"/>
      <c r="V35" s="11"/>
      <c r="W35" s="21"/>
      <c r="X35" s="11"/>
      <c r="Y35" s="17"/>
      <c r="AA35" s="14">
        <f t="shared" si="1"/>
        <v>0</v>
      </c>
      <c r="AB35" s="15" t="str">
        <f t="shared" si="3"/>
        <v> </v>
      </c>
    </row>
    <row r="36" spans="2:28" s="13" customFormat="1" ht="12.75">
      <c r="B36" s="16">
        <v>24</v>
      </c>
      <c r="C36" s="17">
        <v>91.0731</v>
      </c>
      <c r="D36" s="17">
        <v>4.5638</v>
      </c>
      <c r="E36" s="17">
        <v>0.885</v>
      </c>
      <c r="F36" s="17">
        <v>0.0638</v>
      </c>
      <c r="G36" s="17">
        <v>0.0911</v>
      </c>
      <c r="H36" s="17">
        <v>0.0002</v>
      </c>
      <c r="I36" s="17">
        <v>0.0177</v>
      </c>
      <c r="J36" s="17">
        <v>0.0132</v>
      </c>
      <c r="K36" s="17">
        <v>0.0081</v>
      </c>
      <c r="L36" s="17">
        <v>0.0092</v>
      </c>
      <c r="M36" s="17">
        <v>3.0755</v>
      </c>
      <c r="N36" s="17">
        <v>0.1993</v>
      </c>
      <c r="O36" s="17">
        <v>0.7268</v>
      </c>
      <c r="P36" s="29">
        <v>34.15</v>
      </c>
      <c r="Q36" s="28">
        <v>8157</v>
      </c>
      <c r="R36" s="29">
        <v>37.82</v>
      </c>
      <c r="S36" s="11">
        <v>9033</v>
      </c>
      <c r="T36" s="29">
        <v>48.69</v>
      </c>
      <c r="U36" s="11"/>
      <c r="V36" s="11"/>
      <c r="W36" s="12"/>
      <c r="X36" s="11"/>
      <c r="Y36" s="11"/>
      <c r="AA36" s="14">
        <f t="shared" si="1"/>
        <v>100.00000000000001</v>
      </c>
      <c r="AB36" s="15" t="str">
        <f aca="true" t="shared" si="4" ref="AB36:AB43">IF(AA36=100,"ОК"," ")</f>
        <v>ОК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0">
        <v>-15</v>
      </c>
      <c r="V37" s="11"/>
      <c r="W37" s="21"/>
      <c r="X37" s="11"/>
      <c r="Y37" s="11"/>
      <c r="AA37" s="14">
        <f t="shared" si="1"/>
        <v>0</v>
      </c>
      <c r="AB37" s="15" t="str">
        <f t="shared" si="4"/>
        <v> </v>
      </c>
    </row>
    <row r="38" spans="2:28" s="13" customFormat="1" ht="12.75">
      <c r="B38" s="16">
        <v>26</v>
      </c>
      <c r="C38" s="17">
        <v>91.2359</v>
      </c>
      <c r="D38" s="17">
        <v>4.3469</v>
      </c>
      <c r="E38" s="17">
        <v>0.9272</v>
      </c>
      <c r="F38" s="17">
        <v>0.084</v>
      </c>
      <c r="G38" s="17">
        <v>0.129</v>
      </c>
      <c r="H38" s="17">
        <v>0.0003</v>
      </c>
      <c r="I38" s="17">
        <v>0.0183</v>
      </c>
      <c r="J38" s="17">
        <v>0.0132</v>
      </c>
      <c r="K38" s="17">
        <v>0.0057</v>
      </c>
      <c r="L38" s="17">
        <v>0.0116</v>
      </c>
      <c r="M38" s="17">
        <v>3.0467</v>
      </c>
      <c r="N38" s="17">
        <v>0.1812</v>
      </c>
      <c r="O38" s="17">
        <v>0.7266</v>
      </c>
      <c r="P38" s="29">
        <v>34.17</v>
      </c>
      <c r="Q38" s="28">
        <v>8161</v>
      </c>
      <c r="R38" s="29">
        <v>37.85</v>
      </c>
      <c r="S38" s="11">
        <v>9040</v>
      </c>
      <c r="T38" s="29">
        <v>48.73</v>
      </c>
      <c r="U38" s="10">
        <v>-12</v>
      </c>
      <c r="V38" s="11"/>
      <c r="W38" s="21"/>
      <c r="X38" s="11"/>
      <c r="Y38" s="17"/>
      <c r="AA38" s="14">
        <f t="shared" si="1"/>
        <v>100.00000000000001</v>
      </c>
      <c r="AB38" s="15" t="str">
        <f t="shared" si="4"/>
        <v>ОК</v>
      </c>
    </row>
    <row r="39" spans="2:28" s="13" customFormat="1" ht="12.75">
      <c r="B39" s="16">
        <v>27</v>
      </c>
      <c r="C39" s="17">
        <v>91.2429</v>
      </c>
      <c r="D39" s="17">
        <v>4.3927</v>
      </c>
      <c r="E39" s="17">
        <v>0.9252</v>
      </c>
      <c r="F39" s="17">
        <v>0.0812</v>
      </c>
      <c r="G39" s="17">
        <v>0.1237</v>
      </c>
      <c r="H39" s="17">
        <v>0.0006</v>
      </c>
      <c r="I39" s="17">
        <v>0.0171</v>
      </c>
      <c r="J39" s="17">
        <v>0.0125</v>
      </c>
      <c r="K39" s="17">
        <v>0.0041</v>
      </c>
      <c r="L39" s="17">
        <v>0.0107</v>
      </c>
      <c r="M39" s="17">
        <v>2.9665</v>
      </c>
      <c r="N39" s="17">
        <v>0.2228</v>
      </c>
      <c r="O39" s="17">
        <v>0.7267</v>
      </c>
      <c r="P39" s="29">
        <v>34.18</v>
      </c>
      <c r="Q39" s="28">
        <v>8164</v>
      </c>
      <c r="R39" s="10">
        <v>37.86</v>
      </c>
      <c r="S39" s="11">
        <v>9043</v>
      </c>
      <c r="T39" s="29">
        <v>48.74</v>
      </c>
      <c r="U39" s="11">
        <v>-20.1</v>
      </c>
      <c r="V39" s="11"/>
      <c r="W39" s="21"/>
      <c r="X39" s="12"/>
      <c r="Y39" s="12"/>
      <c r="AA39" s="14">
        <f t="shared" si="1"/>
        <v>100.00000000000001</v>
      </c>
      <c r="AB39" s="15" t="str">
        <f t="shared" si="4"/>
        <v>ОК</v>
      </c>
    </row>
    <row r="40" spans="2:28" s="13" customFormat="1" ht="12.75">
      <c r="B40" s="16">
        <v>28</v>
      </c>
      <c r="C40" s="17">
        <v>91.3985</v>
      </c>
      <c r="D40" s="17">
        <v>4.316</v>
      </c>
      <c r="E40" s="17">
        <v>0.946</v>
      </c>
      <c r="F40" s="17">
        <v>0.0872</v>
      </c>
      <c r="G40" s="17">
        <v>0.1361</v>
      </c>
      <c r="H40" s="17">
        <v>0.0006</v>
      </c>
      <c r="I40" s="17">
        <v>0.017</v>
      </c>
      <c r="J40" s="17">
        <v>0.0126</v>
      </c>
      <c r="K40" s="17">
        <v>0.0059</v>
      </c>
      <c r="L40" s="17">
        <v>0.0101</v>
      </c>
      <c r="M40" s="17">
        <v>2.8492</v>
      </c>
      <c r="N40" s="17">
        <v>0.2208</v>
      </c>
      <c r="O40" s="17">
        <v>0.7263</v>
      </c>
      <c r="P40" s="29">
        <v>34.23</v>
      </c>
      <c r="Q40" s="28">
        <v>8176</v>
      </c>
      <c r="R40" s="29">
        <v>37.91</v>
      </c>
      <c r="S40" s="11">
        <v>9055</v>
      </c>
      <c r="T40" s="29">
        <v>48.83</v>
      </c>
      <c r="U40" s="11">
        <v>-13.6</v>
      </c>
      <c r="V40" s="11"/>
      <c r="W40" s="21"/>
      <c r="X40" s="12"/>
      <c r="Y40" s="17"/>
      <c r="AA40" s="14">
        <f t="shared" si="1"/>
        <v>99.99999999999999</v>
      </c>
      <c r="AB40" s="15" t="str">
        <f t="shared" si="4"/>
        <v>ОК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29"/>
      <c r="U41" s="11"/>
      <c r="V41" s="11"/>
      <c r="W41" s="12"/>
      <c r="X41" s="12"/>
      <c r="Y41" s="17"/>
      <c r="AA41" s="14">
        <f t="shared" si="1"/>
        <v>0</v>
      </c>
      <c r="AB41" s="15" t="str">
        <f t="shared" si="4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29"/>
      <c r="U42" s="11"/>
      <c r="V42" s="11"/>
      <c r="W42" s="21"/>
      <c r="X42" s="12"/>
      <c r="Y42" s="23"/>
      <c r="AA42" s="14">
        <f t="shared" si="1"/>
        <v>0</v>
      </c>
      <c r="AB42" s="15" t="str">
        <f t="shared" si="4"/>
        <v> </v>
      </c>
    </row>
    <row r="43" spans="2:28" s="13" customFormat="1" ht="12" customHeight="1">
      <c r="B43" s="16">
        <v>31</v>
      </c>
      <c r="C43" s="17">
        <v>91.646</v>
      </c>
      <c r="D43" s="17">
        <v>4.1211</v>
      </c>
      <c r="E43" s="17">
        <v>0.8769</v>
      </c>
      <c r="F43" s="17">
        <v>0.0806</v>
      </c>
      <c r="G43" s="17">
        <v>0.1206</v>
      </c>
      <c r="H43" s="17">
        <v>0.0004</v>
      </c>
      <c r="I43" s="17">
        <v>0.0155</v>
      </c>
      <c r="J43" s="17">
        <v>0.012</v>
      </c>
      <c r="K43" s="17">
        <v>0.0072</v>
      </c>
      <c r="L43" s="17">
        <v>0.0106</v>
      </c>
      <c r="M43" s="17">
        <v>2.9167</v>
      </c>
      <c r="N43" s="17">
        <v>0.1924</v>
      </c>
      <c r="O43" s="17">
        <v>0.7239</v>
      </c>
      <c r="P43" s="29">
        <v>34.11</v>
      </c>
      <c r="Q43" s="28">
        <v>8147</v>
      </c>
      <c r="R43" s="29">
        <v>37.79</v>
      </c>
      <c r="S43" s="11">
        <v>9026</v>
      </c>
      <c r="T43" s="29">
        <v>48.74</v>
      </c>
      <c r="U43" s="11">
        <v>-11.1</v>
      </c>
      <c r="V43" s="11"/>
      <c r="W43" s="12"/>
      <c r="X43" s="12"/>
      <c r="Y43" s="23"/>
      <c r="AA43" s="14">
        <f t="shared" si="1"/>
        <v>100.00000000000001</v>
      </c>
      <c r="AB43" s="15" t="str">
        <f t="shared" si="4"/>
        <v>ОК</v>
      </c>
    </row>
    <row r="44" spans="2:29" ht="12.7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0"/>
      <c r="AA44" s="5"/>
      <c r="AB44" s="6"/>
      <c r="AC44"/>
    </row>
    <row r="45" spans="3:24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88</v>
      </c>
      <c r="D47" s="24"/>
      <c r="E47" s="24"/>
      <c r="F47" s="24"/>
      <c r="G47" s="24"/>
      <c r="H47" s="24"/>
      <c r="I47" s="24"/>
      <c r="J47" s="24"/>
      <c r="K47" s="24"/>
      <c r="L47" s="24" t="s">
        <v>87</v>
      </c>
      <c r="M47" s="24"/>
      <c r="N47" s="24"/>
      <c r="O47" s="24"/>
      <c r="P47" s="24"/>
      <c r="Q47" s="24"/>
      <c r="R47" s="24"/>
      <c r="S47" s="27" t="s">
        <v>99</v>
      </c>
      <c r="T47" s="27"/>
    </row>
    <row r="48" spans="3:22" ht="12.75">
      <c r="C48" s="1" t="s">
        <v>32</v>
      </c>
      <c r="L48" s="2" t="s">
        <v>0</v>
      </c>
      <c r="N48" s="2"/>
      <c r="P48" s="2" t="s">
        <v>1</v>
      </c>
      <c r="S48" s="36"/>
      <c r="T48" s="2" t="s">
        <v>2</v>
      </c>
      <c r="U48" s="2"/>
      <c r="V48" s="2"/>
    </row>
    <row r="49" spans="3:20" ht="18" customHeight="1">
      <c r="C49" s="26" t="s">
        <v>95</v>
      </c>
      <c r="D49" s="27"/>
      <c r="E49" s="27"/>
      <c r="F49" s="27"/>
      <c r="G49" s="27"/>
      <c r="H49" s="27"/>
      <c r="I49" s="27"/>
      <c r="J49" s="27"/>
      <c r="K49" s="27"/>
      <c r="L49" s="27" t="s">
        <v>96</v>
      </c>
      <c r="M49" s="27"/>
      <c r="N49" s="27"/>
      <c r="O49" s="27"/>
      <c r="P49" s="27"/>
      <c r="Q49" s="27"/>
      <c r="R49" s="27"/>
      <c r="S49" s="27" t="s">
        <v>99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U9:U12"/>
    <mergeCell ref="O10:O12"/>
    <mergeCell ref="Q10:Q12"/>
    <mergeCell ref="R10:R12"/>
    <mergeCell ref="N10:N12"/>
    <mergeCell ref="E10:E12"/>
    <mergeCell ref="C45:X45"/>
    <mergeCell ref="K10:K12"/>
    <mergeCell ref="T10:T12"/>
    <mergeCell ref="V9:V12"/>
    <mergeCell ref="W9:W12"/>
    <mergeCell ref="X9:X12"/>
    <mergeCell ref="S10:S12"/>
    <mergeCell ref="B44:X44"/>
    <mergeCell ref="H10:H12"/>
    <mergeCell ref="G10:G12"/>
    <mergeCell ref="D10:D12"/>
    <mergeCell ref="M10:M12"/>
    <mergeCell ref="P10:P12"/>
    <mergeCell ref="F10:F12"/>
    <mergeCell ref="I10:I12"/>
    <mergeCell ref="J10:J12"/>
    <mergeCell ref="W2:Y2"/>
    <mergeCell ref="C6:AA6"/>
    <mergeCell ref="B7:Y7"/>
    <mergeCell ref="B8:Y8"/>
    <mergeCell ref="B9:B12"/>
    <mergeCell ref="C9:N9"/>
    <mergeCell ref="O9:T9"/>
    <mergeCell ref="Y9:Y12"/>
    <mergeCell ref="C10:C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7">
      <selection activeCell="X30" sqref="X3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29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.75" customHeight="1">
      <c r="B7" s="75" t="s">
        <v>47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"/>
      <c r="AA7" s="4"/>
    </row>
    <row r="8" spans="2:27" ht="18" customHeight="1">
      <c r="B8" s="77" t="s">
        <v>108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79" t="s">
        <v>11</v>
      </c>
      <c r="C9" s="82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31</v>
      </c>
      <c r="P9" s="86"/>
      <c r="Q9" s="86"/>
      <c r="R9" s="87"/>
      <c r="S9" s="87"/>
      <c r="T9" s="88"/>
      <c r="U9" s="100" t="s">
        <v>27</v>
      </c>
      <c r="V9" s="98" t="s">
        <v>28</v>
      </c>
      <c r="W9" s="89" t="s">
        <v>24</v>
      </c>
      <c r="X9" s="89" t="s">
        <v>25</v>
      </c>
      <c r="Y9" s="89" t="s">
        <v>26</v>
      </c>
      <c r="Z9" s="4"/>
      <c r="AB9" s="7"/>
      <c r="AC9"/>
    </row>
    <row r="10" spans="2:29" ht="48.75" customHeight="1">
      <c r="B10" s="80"/>
      <c r="C10" s="90" t="s">
        <v>12</v>
      </c>
      <c r="D10" s="90" t="s">
        <v>13</v>
      </c>
      <c r="E10" s="90" t="s">
        <v>14</v>
      </c>
      <c r="F10" s="90" t="s">
        <v>15</v>
      </c>
      <c r="G10" s="90" t="s">
        <v>16</v>
      </c>
      <c r="H10" s="90" t="s">
        <v>17</v>
      </c>
      <c r="I10" s="90" t="s">
        <v>18</v>
      </c>
      <c r="J10" s="90" t="s">
        <v>19</v>
      </c>
      <c r="K10" s="90" t="s">
        <v>20</v>
      </c>
      <c r="L10" s="90" t="s">
        <v>21</v>
      </c>
      <c r="M10" s="91" t="s">
        <v>22</v>
      </c>
      <c r="N10" s="91" t="s">
        <v>23</v>
      </c>
      <c r="O10" s="91" t="s">
        <v>5</v>
      </c>
      <c r="P10" s="94" t="s">
        <v>6</v>
      </c>
      <c r="Q10" s="91" t="s">
        <v>8</v>
      </c>
      <c r="R10" s="91" t="s">
        <v>7</v>
      </c>
      <c r="S10" s="91" t="s">
        <v>9</v>
      </c>
      <c r="T10" s="91" t="s">
        <v>10</v>
      </c>
      <c r="U10" s="101"/>
      <c r="V10" s="92"/>
      <c r="W10" s="89"/>
      <c r="X10" s="89"/>
      <c r="Y10" s="89"/>
      <c r="Z10" s="4"/>
      <c r="AB10" s="7"/>
      <c r="AC10"/>
    </row>
    <row r="11" spans="2:29" ht="15.75" customHeight="1">
      <c r="B11" s="8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5"/>
      <c r="Q11" s="103"/>
      <c r="R11" s="92"/>
      <c r="S11" s="92"/>
      <c r="T11" s="92"/>
      <c r="U11" s="101"/>
      <c r="V11" s="92"/>
      <c r="W11" s="89"/>
      <c r="X11" s="89"/>
      <c r="Y11" s="89"/>
      <c r="Z11" s="4"/>
      <c r="AB11" s="7"/>
      <c r="AC11"/>
    </row>
    <row r="12" spans="2:29" ht="21" customHeight="1">
      <c r="B12" s="8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6"/>
      <c r="Q12" s="104"/>
      <c r="R12" s="93"/>
      <c r="S12" s="93"/>
      <c r="T12" s="93"/>
      <c r="U12" s="102"/>
      <c r="V12" s="93"/>
      <c r="W12" s="89"/>
      <c r="X12" s="89"/>
      <c r="Y12" s="8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29"/>
      <c r="U13" s="11"/>
      <c r="V13" s="11"/>
      <c r="W13" s="22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/>
      <c r="V15" s="11"/>
      <c r="W15" s="56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>
        <v>7.1</v>
      </c>
      <c r="V16" s="11"/>
      <c r="W16" s="56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>
        <v>91.5132</v>
      </c>
      <c r="D17" s="17">
        <v>4.2585</v>
      </c>
      <c r="E17" s="17">
        <v>1.1207</v>
      </c>
      <c r="F17" s="17">
        <v>0.1499</v>
      </c>
      <c r="G17" s="17">
        <v>0.2518</v>
      </c>
      <c r="H17" s="17">
        <v>0.0054</v>
      </c>
      <c r="I17" s="17">
        <v>0.0717</v>
      </c>
      <c r="J17" s="17">
        <v>0.0559</v>
      </c>
      <c r="K17" s="17">
        <v>0.1669</v>
      </c>
      <c r="L17" s="17">
        <v>0.0059</v>
      </c>
      <c r="M17" s="17">
        <v>1.8651</v>
      </c>
      <c r="N17" s="17">
        <v>0.535</v>
      </c>
      <c r="O17" s="17">
        <v>0.737</v>
      </c>
      <c r="P17" s="29">
        <v>34.99</v>
      </c>
      <c r="Q17" s="28">
        <v>8357</v>
      </c>
      <c r="R17" s="29">
        <v>38.73</v>
      </c>
      <c r="S17" s="11">
        <v>9251</v>
      </c>
      <c r="T17" s="11">
        <v>49.51</v>
      </c>
      <c r="U17" s="11"/>
      <c r="V17" s="11"/>
      <c r="W17" s="22"/>
      <c r="X17" s="11"/>
      <c r="Y17" s="11"/>
      <c r="AA17" s="14">
        <f t="shared" si="0"/>
        <v>99.99999999999999</v>
      </c>
      <c r="AB17" s="15" t="str">
        <f>IF(AA17=100,"ОК"," ")</f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56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>
        <v>0.6</v>
      </c>
      <c r="V23" s="11"/>
      <c r="W23" s="56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>
        <v>92.6364</v>
      </c>
      <c r="D25" s="17">
        <v>3.8392</v>
      </c>
      <c r="E25" s="17">
        <v>1.1207</v>
      </c>
      <c r="F25" s="17">
        <v>0.1499</v>
      </c>
      <c r="G25" s="17">
        <v>0.2518</v>
      </c>
      <c r="H25" s="17">
        <v>0.0062</v>
      </c>
      <c r="I25" s="17">
        <v>0.06</v>
      </c>
      <c r="J25" s="17">
        <v>0.049</v>
      </c>
      <c r="K25" s="17">
        <v>0.192</v>
      </c>
      <c r="L25" s="17">
        <v>0.0055</v>
      </c>
      <c r="M25" s="17">
        <v>1.3982</v>
      </c>
      <c r="N25" s="17">
        <v>0.2911</v>
      </c>
      <c r="O25" s="17">
        <v>0.7269</v>
      </c>
      <c r="P25" s="29">
        <v>35.01</v>
      </c>
      <c r="Q25" s="28">
        <v>8362</v>
      </c>
      <c r="R25" s="29">
        <v>38.76</v>
      </c>
      <c r="S25" s="11">
        <v>9258</v>
      </c>
      <c r="T25" s="29">
        <v>49.9</v>
      </c>
      <c r="U25" s="11"/>
      <c r="V25" s="11"/>
      <c r="W25" s="56"/>
      <c r="X25" s="11"/>
      <c r="Y25" s="11"/>
      <c r="AA25" s="14">
        <f t="shared" si="0"/>
        <v>100.00000000000001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2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22" t="s">
        <v>41</v>
      </c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2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>
        <v>86.5056</v>
      </c>
      <c r="D32" s="17">
        <v>8.2942</v>
      </c>
      <c r="E32" s="17">
        <v>1.9069</v>
      </c>
      <c r="F32" s="17">
        <v>0.1181</v>
      </c>
      <c r="G32" s="17">
        <v>0.1752</v>
      </c>
      <c r="H32" s="17">
        <v>0.0004</v>
      </c>
      <c r="I32" s="17">
        <v>0.0359</v>
      </c>
      <c r="J32" s="17">
        <v>0.0232</v>
      </c>
      <c r="K32" s="17">
        <v>0.02</v>
      </c>
      <c r="L32" s="17">
        <v>0.0089</v>
      </c>
      <c r="M32" s="17">
        <v>2.5219</v>
      </c>
      <c r="N32" s="17">
        <v>0.3897</v>
      </c>
      <c r="O32" s="17">
        <v>0.7636</v>
      </c>
      <c r="P32" s="29">
        <v>35.93</v>
      </c>
      <c r="Q32" s="28">
        <v>8582</v>
      </c>
      <c r="R32" s="29">
        <v>39.74</v>
      </c>
      <c r="S32" s="11">
        <v>9492</v>
      </c>
      <c r="T32" s="29">
        <v>49.91</v>
      </c>
      <c r="U32" s="11"/>
      <c r="V32" s="11"/>
      <c r="W32" s="22"/>
      <c r="X32" s="11"/>
      <c r="Y32" s="17"/>
      <c r="AA32" s="14">
        <f t="shared" si="0"/>
        <v>100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22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56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>
        <v>89.7952</v>
      </c>
      <c r="D39" s="17">
        <v>5.3861</v>
      </c>
      <c r="E39" s="17">
        <v>1.0758</v>
      </c>
      <c r="F39" s="17">
        <v>0.0689</v>
      </c>
      <c r="G39" s="17">
        <v>0.0935</v>
      </c>
      <c r="H39" s="17">
        <v>0.0005</v>
      </c>
      <c r="I39" s="17">
        <v>0.0177</v>
      </c>
      <c r="J39" s="17">
        <v>0.0116</v>
      </c>
      <c r="K39" s="17">
        <v>0.0229</v>
      </c>
      <c r="L39" s="17">
        <v>0.0128</v>
      </c>
      <c r="M39" s="17">
        <v>3.1866</v>
      </c>
      <c r="N39" s="17">
        <v>0.3284</v>
      </c>
      <c r="O39" s="17">
        <v>0.7364</v>
      </c>
      <c r="P39" s="29">
        <v>34.4</v>
      </c>
      <c r="Q39" s="28">
        <v>8216</v>
      </c>
      <c r="R39" s="29">
        <v>38.09</v>
      </c>
      <c r="S39" s="11">
        <v>9098</v>
      </c>
      <c r="T39" s="11">
        <v>48.72</v>
      </c>
      <c r="U39" s="11"/>
      <c r="V39" s="11"/>
      <c r="W39" s="22"/>
      <c r="X39" s="12"/>
      <c r="Y39" s="12"/>
      <c r="AA39" s="14">
        <f t="shared" si="0"/>
        <v>100.00000000000001</v>
      </c>
      <c r="AB39" s="15" t="str">
        <f>IF(AA39=100,"ОК"," ")</f>
        <v>ОК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56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0"/>
      <c r="AA44" s="5"/>
      <c r="AB44" s="6"/>
      <c r="AC44"/>
    </row>
    <row r="45" spans="3:24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89</v>
      </c>
      <c r="D47" s="24"/>
      <c r="E47" s="24"/>
      <c r="F47" s="24"/>
      <c r="G47" s="24"/>
      <c r="H47" s="24"/>
      <c r="I47" s="24"/>
      <c r="J47" s="24"/>
      <c r="K47" s="24"/>
      <c r="L47" s="24" t="s">
        <v>87</v>
      </c>
      <c r="M47" s="24"/>
      <c r="N47" s="24"/>
      <c r="O47" s="24"/>
      <c r="P47" s="24"/>
      <c r="Q47" s="24"/>
      <c r="R47" s="24"/>
      <c r="S47" s="27" t="s">
        <v>99</v>
      </c>
      <c r="T47" s="27"/>
    </row>
    <row r="48" spans="3:22" ht="12.75">
      <c r="C48" s="1" t="s">
        <v>32</v>
      </c>
      <c r="L48" s="2" t="s">
        <v>0</v>
      </c>
      <c r="N48" s="2"/>
      <c r="P48" s="2" t="s">
        <v>1</v>
      </c>
      <c r="S48" s="36"/>
      <c r="T48" s="2" t="s">
        <v>2</v>
      </c>
      <c r="U48" s="2"/>
      <c r="V48" s="2"/>
    </row>
    <row r="49" spans="3:20" ht="18" customHeight="1">
      <c r="C49" s="26" t="s">
        <v>95</v>
      </c>
      <c r="D49" s="27"/>
      <c r="E49" s="27"/>
      <c r="F49" s="27"/>
      <c r="G49" s="27"/>
      <c r="H49" s="27"/>
      <c r="I49" s="27"/>
      <c r="J49" s="27"/>
      <c r="K49" s="27"/>
      <c r="L49" s="27" t="s">
        <v>96</v>
      </c>
      <c r="M49" s="27"/>
      <c r="N49" s="27"/>
      <c r="O49" s="27"/>
      <c r="P49" s="27"/>
      <c r="Q49" s="27"/>
      <c r="R49" s="27"/>
      <c r="S49" s="27" t="s">
        <v>99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7">
      <selection activeCell="Y28" sqref="Y2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29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.75" customHeight="1">
      <c r="B7" s="75" t="s">
        <v>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"/>
      <c r="AA7" s="4"/>
    </row>
    <row r="8" spans="2:27" ht="18" customHeight="1">
      <c r="B8" s="77" t="s">
        <v>108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79" t="s">
        <v>11</v>
      </c>
      <c r="C9" s="82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31</v>
      </c>
      <c r="P9" s="86"/>
      <c r="Q9" s="86"/>
      <c r="R9" s="87"/>
      <c r="S9" s="87"/>
      <c r="T9" s="88"/>
      <c r="U9" s="100" t="s">
        <v>27</v>
      </c>
      <c r="V9" s="98" t="s">
        <v>28</v>
      </c>
      <c r="W9" s="89" t="s">
        <v>24</v>
      </c>
      <c r="X9" s="89" t="s">
        <v>25</v>
      </c>
      <c r="Y9" s="89" t="s">
        <v>26</v>
      </c>
      <c r="Z9" s="4"/>
      <c r="AB9" s="7"/>
      <c r="AC9"/>
    </row>
    <row r="10" spans="2:29" ht="48.75" customHeight="1">
      <c r="B10" s="80"/>
      <c r="C10" s="90" t="s">
        <v>12</v>
      </c>
      <c r="D10" s="90" t="s">
        <v>13</v>
      </c>
      <c r="E10" s="90" t="s">
        <v>14</v>
      </c>
      <c r="F10" s="90" t="s">
        <v>15</v>
      </c>
      <c r="G10" s="90" t="s">
        <v>16</v>
      </c>
      <c r="H10" s="90" t="s">
        <v>17</v>
      </c>
      <c r="I10" s="90" t="s">
        <v>18</v>
      </c>
      <c r="J10" s="90" t="s">
        <v>19</v>
      </c>
      <c r="K10" s="90" t="s">
        <v>20</v>
      </c>
      <c r="L10" s="90" t="s">
        <v>21</v>
      </c>
      <c r="M10" s="91" t="s">
        <v>22</v>
      </c>
      <c r="N10" s="91" t="s">
        <v>23</v>
      </c>
      <c r="O10" s="91" t="s">
        <v>5</v>
      </c>
      <c r="P10" s="94" t="s">
        <v>6</v>
      </c>
      <c r="Q10" s="91" t="s">
        <v>8</v>
      </c>
      <c r="R10" s="91" t="s">
        <v>7</v>
      </c>
      <c r="S10" s="91" t="s">
        <v>9</v>
      </c>
      <c r="T10" s="91" t="s">
        <v>10</v>
      </c>
      <c r="U10" s="101"/>
      <c r="V10" s="92"/>
      <c r="W10" s="89"/>
      <c r="X10" s="89"/>
      <c r="Y10" s="89"/>
      <c r="Z10" s="4"/>
      <c r="AB10" s="7"/>
      <c r="AC10"/>
    </row>
    <row r="11" spans="2:29" ht="15.75" customHeight="1">
      <c r="B11" s="8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5"/>
      <c r="Q11" s="103"/>
      <c r="R11" s="92"/>
      <c r="S11" s="92"/>
      <c r="T11" s="92"/>
      <c r="U11" s="101"/>
      <c r="V11" s="92"/>
      <c r="W11" s="89"/>
      <c r="X11" s="89"/>
      <c r="Y11" s="89"/>
      <c r="Z11" s="4"/>
      <c r="AB11" s="7"/>
      <c r="AC11"/>
    </row>
    <row r="12" spans="2:29" ht="21" customHeight="1">
      <c r="B12" s="8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6"/>
      <c r="Q12" s="104"/>
      <c r="R12" s="93"/>
      <c r="S12" s="93"/>
      <c r="T12" s="93"/>
      <c r="U12" s="102"/>
      <c r="V12" s="93"/>
      <c r="W12" s="89"/>
      <c r="X12" s="89"/>
      <c r="Y12" s="8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11"/>
      <c r="U13" s="11"/>
      <c r="V13" s="11"/>
      <c r="W13" s="57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/>
      <c r="V15" s="11"/>
      <c r="W15" s="57"/>
      <c r="X15" s="11"/>
      <c r="Y15" s="11"/>
      <c r="AA15" s="14">
        <f t="shared" si="0"/>
        <v>0</v>
      </c>
      <c r="AB15" s="15" t="str">
        <f aca="true" t="shared" si="1" ref="AB15:AB27"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22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>
        <v>3.5</v>
      </c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>
        <v>90.865</v>
      </c>
      <c r="D18" s="17">
        <v>5.0684</v>
      </c>
      <c r="E18" s="17">
        <v>1.2822</v>
      </c>
      <c r="F18" s="17">
        <v>0.1481</v>
      </c>
      <c r="G18" s="17">
        <v>0.2401</v>
      </c>
      <c r="H18" s="17">
        <v>0.0031</v>
      </c>
      <c r="I18" s="17">
        <v>0.0525</v>
      </c>
      <c r="J18" s="17">
        <v>0.039</v>
      </c>
      <c r="K18" s="17">
        <v>0.0818</v>
      </c>
      <c r="L18" s="17">
        <v>0.0046</v>
      </c>
      <c r="M18" s="17">
        <v>1.8872</v>
      </c>
      <c r="N18" s="17">
        <v>0.328</v>
      </c>
      <c r="O18" s="17">
        <v>0.7377</v>
      </c>
      <c r="P18" s="29">
        <v>35.18</v>
      </c>
      <c r="Q18" s="28">
        <v>8403</v>
      </c>
      <c r="R18" s="29">
        <v>38.95</v>
      </c>
      <c r="S18" s="11">
        <v>9303</v>
      </c>
      <c r="T18" s="11">
        <v>49.76</v>
      </c>
      <c r="U18" s="11"/>
      <c r="V18" s="11"/>
      <c r="W18" s="22"/>
      <c r="X18" s="11"/>
      <c r="Y18" s="11"/>
      <c r="AA18" s="14">
        <f t="shared" si="0"/>
        <v>100</v>
      </c>
      <c r="AB18" s="15" t="str">
        <f t="shared" si="1"/>
        <v>ОК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57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2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57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57" t="s">
        <v>41</v>
      </c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>
        <v>89.1388</v>
      </c>
      <c r="D25" s="17">
        <v>3.4709</v>
      </c>
      <c r="E25" s="17">
        <v>1.4541</v>
      </c>
      <c r="F25" s="17">
        <v>0.1996</v>
      </c>
      <c r="G25" s="17">
        <v>0.3756</v>
      </c>
      <c r="H25" s="17">
        <v>0.004</v>
      </c>
      <c r="I25" s="17">
        <v>0.0899</v>
      </c>
      <c r="J25" s="17">
        <v>0.0738</v>
      </c>
      <c r="K25" s="17">
        <v>0.0923</v>
      </c>
      <c r="L25" s="17">
        <v>0.0107</v>
      </c>
      <c r="M25" s="17">
        <v>3.274</v>
      </c>
      <c r="N25" s="17">
        <v>1.8163</v>
      </c>
      <c r="O25" s="17">
        <v>0.76</v>
      </c>
      <c r="P25" s="29">
        <v>34.13</v>
      </c>
      <c r="Q25" s="28">
        <v>8152</v>
      </c>
      <c r="R25" s="29">
        <v>37.78</v>
      </c>
      <c r="S25" s="11">
        <v>9024</v>
      </c>
      <c r="T25" s="11">
        <v>47.56</v>
      </c>
      <c r="U25" s="11"/>
      <c r="V25" s="11"/>
      <c r="W25" s="57"/>
      <c r="X25" s="11"/>
      <c r="Y25" s="11"/>
      <c r="AA25" s="14">
        <f t="shared" si="0"/>
        <v>100.00000000000001</v>
      </c>
      <c r="AB25" s="15" t="str">
        <f t="shared" si="1"/>
        <v>ОК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aca="true" t="shared" si="2" ref="AB29:AB41"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2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>
        <v>88.8951</v>
      </c>
      <c r="D33" s="17">
        <v>6.1329</v>
      </c>
      <c r="E33" s="17">
        <v>1.3315</v>
      </c>
      <c r="F33" s="17">
        <v>0.0819</v>
      </c>
      <c r="G33" s="17">
        <v>0.1149</v>
      </c>
      <c r="H33" s="17">
        <v>0.0003</v>
      </c>
      <c r="I33" s="17">
        <v>0.0225</v>
      </c>
      <c r="J33" s="17">
        <v>0.0147</v>
      </c>
      <c r="K33" s="17">
        <v>0.0176</v>
      </c>
      <c r="L33" s="17">
        <v>0.0087</v>
      </c>
      <c r="M33" s="17">
        <v>2.958</v>
      </c>
      <c r="N33" s="17">
        <v>0.4219</v>
      </c>
      <c r="O33" s="17">
        <v>0.7444</v>
      </c>
      <c r="P33" s="29">
        <v>34.81</v>
      </c>
      <c r="Q33" s="28">
        <v>8314</v>
      </c>
      <c r="R33" s="29">
        <v>38.53</v>
      </c>
      <c r="S33" s="11">
        <v>9203</v>
      </c>
      <c r="T33" s="11">
        <v>49.01</v>
      </c>
      <c r="U33" s="11"/>
      <c r="V33" s="11"/>
      <c r="W33" s="22"/>
      <c r="X33" s="11"/>
      <c r="Y33" s="17"/>
      <c r="AA33" s="14">
        <f t="shared" si="0"/>
        <v>100.00000000000001</v>
      </c>
      <c r="AB33" s="15" t="str">
        <f t="shared" si="2"/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/>
      <c r="V34" s="11"/>
      <c r="W34" s="57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57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>
        <v>91.2465</v>
      </c>
      <c r="D39" s="17">
        <v>4.4117</v>
      </c>
      <c r="E39" s="17">
        <v>0.9215</v>
      </c>
      <c r="F39" s="17">
        <v>0.0802</v>
      </c>
      <c r="G39" s="17">
        <v>0.124</v>
      </c>
      <c r="H39" s="17">
        <v>0.0006</v>
      </c>
      <c r="I39" s="17">
        <v>0.0165</v>
      </c>
      <c r="J39" s="17">
        <v>0.0121</v>
      </c>
      <c r="K39" s="17">
        <v>0.0123</v>
      </c>
      <c r="L39" s="17">
        <v>0.0115</v>
      </c>
      <c r="M39" s="17">
        <v>2.9674</v>
      </c>
      <c r="N39" s="17">
        <v>0.1957</v>
      </c>
      <c r="O39" s="17">
        <v>0.7267</v>
      </c>
      <c r="P39" s="29">
        <v>34.2</v>
      </c>
      <c r="Q39" s="28">
        <v>8169</v>
      </c>
      <c r="R39" s="29">
        <v>37.88</v>
      </c>
      <c r="S39" s="11">
        <v>9048</v>
      </c>
      <c r="T39" s="11">
        <v>48.77</v>
      </c>
      <c r="U39" s="11"/>
      <c r="V39" s="11"/>
      <c r="W39" s="22"/>
      <c r="X39" s="12"/>
      <c r="Y39" s="12"/>
      <c r="AA39" s="14">
        <f t="shared" si="0"/>
        <v>99.99999999999999</v>
      </c>
      <c r="AB39" s="15" t="str">
        <f t="shared" si="2"/>
        <v>ОК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57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0"/>
      <c r="AA44" s="5"/>
      <c r="AB44" s="6"/>
      <c r="AC44"/>
    </row>
    <row r="45" spans="3:24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89</v>
      </c>
      <c r="D47" s="24"/>
      <c r="E47" s="24"/>
      <c r="F47" s="24"/>
      <c r="G47" s="24"/>
      <c r="H47" s="24"/>
      <c r="I47" s="24"/>
      <c r="J47" s="24"/>
      <c r="K47" s="24"/>
      <c r="L47" s="24" t="s">
        <v>87</v>
      </c>
      <c r="M47" s="24"/>
      <c r="N47" s="24"/>
      <c r="O47" s="24"/>
      <c r="P47" s="24"/>
      <c r="Q47" s="24"/>
      <c r="R47" s="24"/>
      <c r="S47" s="27" t="s">
        <v>99</v>
      </c>
      <c r="T47" s="27"/>
    </row>
    <row r="48" spans="3:22" ht="12.75">
      <c r="C48" s="1" t="s">
        <v>32</v>
      </c>
      <c r="L48" s="2" t="s">
        <v>0</v>
      </c>
      <c r="N48" s="2"/>
      <c r="P48" s="2" t="s">
        <v>1</v>
      </c>
      <c r="S48" s="36"/>
      <c r="T48" s="2" t="s">
        <v>2</v>
      </c>
      <c r="U48" s="2"/>
      <c r="V48" s="2"/>
    </row>
    <row r="49" spans="3:20" ht="18" customHeight="1">
      <c r="C49" s="26" t="s">
        <v>95</v>
      </c>
      <c r="D49" s="27"/>
      <c r="E49" s="27"/>
      <c r="F49" s="27"/>
      <c r="G49" s="27"/>
      <c r="H49" s="27"/>
      <c r="I49" s="27"/>
      <c r="J49" s="27"/>
      <c r="K49" s="27"/>
      <c r="L49" s="27" t="s">
        <v>96</v>
      </c>
      <c r="M49" s="27"/>
      <c r="N49" s="27"/>
      <c r="O49" s="27"/>
      <c r="P49" s="27"/>
      <c r="Q49" s="27"/>
      <c r="R49" s="27"/>
      <c r="S49" s="27" t="s">
        <v>99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7">
      <selection activeCell="AD39" sqref="AD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51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28.5" customHeight="1">
      <c r="B7" s="75" t="s">
        <v>49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"/>
      <c r="AA7" s="4"/>
    </row>
    <row r="8" spans="2:27" ht="18" customHeight="1">
      <c r="B8" s="77" t="s">
        <v>104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79" t="s">
        <v>11</v>
      </c>
      <c r="C9" s="82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31</v>
      </c>
      <c r="P9" s="86"/>
      <c r="Q9" s="86"/>
      <c r="R9" s="87"/>
      <c r="S9" s="87"/>
      <c r="T9" s="88"/>
      <c r="U9" s="100" t="s">
        <v>27</v>
      </c>
      <c r="V9" s="98" t="s">
        <v>28</v>
      </c>
      <c r="W9" s="89" t="s">
        <v>24</v>
      </c>
      <c r="X9" s="89" t="s">
        <v>25</v>
      </c>
      <c r="Y9" s="89" t="s">
        <v>26</v>
      </c>
      <c r="Z9" s="4"/>
      <c r="AB9" s="7"/>
      <c r="AC9"/>
    </row>
    <row r="10" spans="2:29" ht="48.75" customHeight="1">
      <c r="B10" s="80"/>
      <c r="C10" s="90" t="s">
        <v>12</v>
      </c>
      <c r="D10" s="90" t="s">
        <v>13</v>
      </c>
      <c r="E10" s="90" t="s">
        <v>14</v>
      </c>
      <c r="F10" s="91" t="s">
        <v>15</v>
      </c>
      <c r="G10" s="91" t="s">
        <v>16</v>
      </c>
      <c r="H10" s="90" t="s">
        <v>17</v>
      </c>
      <c r="I10" s="90" t="s">
        <v>18</v>
      </c>
      <c r="J10" s="90" t="s">
        <v>19</v>
      </c>
      <c r="K10" s="90" t="s">
        <v>20</v>
      </c>
      <c r="L10" s="90" t="s">
        <v>21</v>
      </c>
      <c r="M10" s="91" t="s">
        <v>22</v>
      </c>
      <c r="N10" s="91" t="s">
        <v>23</v>
      </c>
      <c r="O10" s="91" t="s">
        <v>5</v>
      </c>
      <c r="P10" s="94" t="s">
        <v>6</v>
      </c>
      <c r="Q10" s="91" t="s">
        <v>8</v>
      </c>
      <c r="R10" s="91" t="s">
        <v>7</v>
      </c>
      <c r="S10" s="91" t="s">
        <v>9</v>
      </c>
      <c r="T10" s="91" t="s">
        <v>10</v>
      </c>
      <c r="U10" s="101"/>
      <c r="V10" s="92"/>
      <c r="W10" s="89"/>
      <c r="X10" s="89"/>
      <c r="Y10" s="89"/>
      <c r="Z10" s="4"/>
      <c r="AB10" s="7"/>
      <c r="AC10"/>
    </row>
    <row r="11" spans="2:29" ht="15.75" customHeight="1">
      <c r="B11" s="80"/>
      <c r="C11" s="90"/>
      <c r="D11" s="90"/>
      <c r="E11" s="90"/>
      <c r="F11" s="103"/>
      <c r="G11" s="103"/>
      <c r="H11" s="90"/>
      <c r="I11" s="90"/>
      <c r="J11" s="90"/>
      <c r="K11" s="90"/>
      <c r="L11" s="90"/>
      <c r="M11" s="92"/>
      <c r="N11" s="92"/>
      <c r="O11" s="92"/>
      <c r="P11" s="95"/>
      <c r="Q11" s="103"/>
      <c r="R11" s="92"/>
      <c r="S11" s="92"/>
      <c r="T11" s="92"/>
      <c r="U11" s="101"/>
      <c r="V11" s="92"/>
      <c r="W11" s="89"/>
      <c r="X11" s="89"/>
      <c r="Y11" s="89"/>
      <c r="Z11" s="4"/>
      <c r="AB11" s="7"/>
      <c r="AC11"/>
    </row>
    <row r="12" spans="2:29" ht="21" customHeight="1">
      <c r="B12" s="81"/>
      <c r="C12" s="90"/>
      <c r="D12" s="90"/>
      <c r="E12" s="90"/>
      <c r="F12" s="104"/>
      <c r="G12" s="104"/>
      <c r="H12" s="90"/>
      <c r="I12" s="90"/>
      <c r="J12" s="90"/>
      <c r="K12" s="90"/>
      <c r="L12" s="90"/>
      <c r="M12" s="93"/>
      <c r="N12" s="93"/>
      <c r="O12" s="93"/>
      <c r="P12" s="96"/>
      <c r="Q12" s="104"/>
      <c r="R12" s="93"/>
      <c r="S12" s="93"/>
      <c r="T12" s="93"/>
      <c r="U12" s="102"/>
      <c r="V12" s="93"/>
      <c r="W12" s="89"/>
      <c r="X12" s="89"/>
      <c r="Y12" s="8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06"/>
      <c r="G13" s="107"/>
      <c r="H13" s="106"/>
      <c r="I13" s="108"/>
      <c r="J13" s="109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0"/>
      <c r="V13" s="11"/>
      <c r="W13" s="21"/>
      <c r="X13" s="12"/>
      <c r="Y13" s="17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06"/>
      <c r="G14" s="107"/>
      <c r="H14" s="106"/>
      <c r="I14" s="108"/>
      <c r="J14" s="109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2"/>
      <c r="Y14" s="17"/>
      <c r="AA14" s="14">
        <f aca="true" t="shared" si="0" ref="AA14:AA43">SUM(C14:N14)</f>
        <v>0</v>
      </c>
      <c r="AB14" s="15" t="str">
        <f aca="true" t="shared" si="1" ref="AB14:AB27"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06"/>
      <c r="G15" s="107"/>
      <c r="H15" s="106"/>
      <c r="I15" s="108"/>
      <c r="J15" s="109"/>
      <c r="K15" s="17"/>
      <c r="L15" s="17"/>
      <c r="M15" s="65"/>
      <c r="N15" s="65"/>
      <c r="O15" s="17"/>
      <c r="P15" s="29"/>
      <c r="Q15" s="28"/>
      <c r="R15" s="10"/>
      <c r="S15" s="11"/>
      <c r="T15" s="11"/>
      <c r="U15" s="11"/>
      <c r="V15" s="11"/>
      <c r="W15" s="22"/>
      <c r="X15" s="12"/>
      <c r="Y15" s="17"/>
      <c r="AA15" s="14">
        <f t="shared" si="0"/>
        <v>0</v>
      </c>
      <c r="AB15" s="15" t="str">
        <f t="shared" si="1"/>
        <v> </v>
      </c>
    </row>
    <row r="16" spans="2:28" s="13" customFormat="1" ht="12.75">
      <c r="B16" s="9">
        <v>4</v>
      </c>
      <c r="C16" s="17"/>
      <c r="D16" s="17"/>
      <c r="E16" s="17"/>
      <c r="F16" s="106"/>
      <c r="G16" s="107"/>
      <c r="H16" s="106"/>
      <c r="I16" s="108"/>
      <c r="J16" s="109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30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>
        <v>95.623</v>
      </c>
      <c r="D17" s="17">
        <v>2.45</v>
      </c>
      <c r="E17" s="17">
        <v>0.78</v>
      </c>
      <c r="F17" s="106">
        <v>0.249</v>
      </c>
      <c r="G17" s="107"/>
      <c r="H17" s="106">
        <v>0.0426</v>
      </c>
      <c r="I17" s="108"/>
      <c r="J17" s="109"/>
      <c r="K17" s="17">
        <v>0.0164</v>
      </c>
      <c r="L17" s="17">
        <v>0.0058</v>
      </c>
      <c r="M17" s="17">
        <v>0.654</v>
      </c>
      <c r="N17" s="17">
        <v>0.179</v>
      </c>
      <c r="O17" s="17">
        <v>0.7029</v>
      </c>
      <c r="P17" s="29">
        <v>34.45</v>
      </c>
      <c r="Q17" s="28">
        <v>8228</v>
      </c>
      <c r="R17" s="10"/>
      <c r="S17" s="11"/>
      <c r="T17" s="11">
        <v>49.97</v>
      </c>
      <c r="U17" s="11">
        <v>-22.2</v>
      </c>
      <c r="V17" s="11"/>
      <c r="W17" s="30"/>
      <c r="X17" s="11" t="s">
        <v>97</v>
      </c>
      <c r="Y17" s="11" t="s">
        <v>97</v>
      </c>
      <c r="AA17" s="14">
        <f t="shared" si="0"/>
        <v>99.9998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06"/>
      <c r="G18" s="107"/>
      <c r="H18" s="106"/>
      <c r="I18" s="108"/>
      <c r="J18" s="109"/>
      <c r="K18" s="17"/>
      <c r="L18" s="17"/>
      <c r="M18" s="17"/>
      <c r="N18" s="17"/>
      <c r="O18" s="17"/>
      <c r="P18" s="29"/>
      <c r="Q18" s="28"/>
      <c r="R18" s="10"/>
      <c r="S18" s="11"/>
      <c r="T18" s="11"/>
      <c r="U18" s="10"/>
      <c r="V18" s="11"/>
      <c r="W18" s="21"/>
      <c r="X18" s="12"/>
      <c r="Y18" s="17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06"/>
      <c r="G19" s="107"/>
      <c r="H19" s="106"/>
      <c r="I19" s="108"/>
      <c r="J19" s="109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21"/>
      <c r="X19" s="12"/>
      <c r="Y19" s="17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06"/>
      <c r="G20" s="107"/>
      <c r="H20" s="106"/>
      <c r="I20" s="108"/>
      <c r="J20" s="109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30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06"/>
      <c r="G21" s="107"/>
      <c r="H21" s="106"/>
      <c r="I21" s="108"/>
      <c r="J21" s="109"/>
      <c r="K21" s="17"/>
      <c r="L21" s="17"/>
      <c r="M21" s="65"/>
      <c r="N21" s="65"/>
      <c r="O21" s="17"/>
      <c r="P21" s="29"/>
      <c r="Q21" s="28"/>
      <c r="R21" s="10"/>
      <c r="S21" s="11"/>
      <c r="T21" s="11"/>
      <c r="U21" s="10"/>
      <c r="V21" s="11"/>
      <c r="W21" s="30"/>
      <c r="X21" s="66"/>
      <c r="Y21" s="67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06"/>
      <c r="G22" s="107"/>
      <c r="H22" s="106"/>
      <c r="I22" s="108"/>
      <c r="J22" s="109"/>
      <c r="K22" s="17"/>
      <c r="L22" s="17"/>
      <c r="M22" s="65"/>
      <c r="N22" s="65"/>
      <c r="O22" s="17"/>
      <c r="P22" s="29"/>
      <c r="Q22" s="28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>
        <v>95.681</v>
      </c>
      <c r="D23" s="17">
        <v>2.35</v>
      </c>
      <c r="E23" s="17">
        <v>0.72</v>
      </c>
      <c r="F23" s="106">
        <v>0.21</v>
      </c>
      <c r="G23" s="107"/>
      <c r="H23" s="106">
        <v>0.0365</v>
      </c>
      <c r="I23" s="108"/>
      <c r="J23" s="109"/>
      <c r="K23" s="17">
        <v>0.0131</v>
      </c>
      <c r="L23" s="17">
        <v>0.0062</v>
      </c>
      <c r="M23" s="65">
        <v>0.82</v>
      </c>
      <c r="N23" s="65">
        <v>0.163</v>
      </c>
      <c r="O23" s="17">
        <v>0.7013</v>
      </c>
      <c r="P23" s="29">
        <v>34.3</v>
      </c>
      <c r="Q23" s="28">
        <v>8192</v>
      </c>
      <c r="R23" s="10"/>
      <c r="S23" s="11"/>
      <c r="T23" s="11">
        <v>49.82</v>
      </c>
      <c r="U23" s="11">
        <v>-24.1</v>
      </c>
      <c r="V23" s="11"/>
      <c r="W23" s="30" t="s">
        <v>41</v>
      </c>
      <c r="X23" s="11"/>
      <c r="Y23" s="11"/>
      <c r="AA23" s="14">
        <f t="shared" si="0"/>
        <v>99.99979999999998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06"/>
      <c r="G24" s="107"/>
      <c r="H24" s="106"/>
      <c r="I24" s="108"/>
      <c r="J24" s="109"/>
      <c r="K24" s="17"/>
      <c r="L24" s="17"/>
      <c r="M24" s="65"/>
      <c r="N24" s="65"/>
      <c r="O24" s="17"/>
      <c r="P24" s="29"/>
      <c r="Q24" s="28"/>
      <c r="R24" s="10"/>
      <c r="S24" s="11"/>
      <c r="T24" s="11"/>
      <c r="U24" s="11"/>
      <c r="V24" s="11"/>
      <c r="W24" s="21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06"/>
      <c r="G25" s="107"/>
      <c r="H25" s="106"/>
      <c r="I25" s="108"/>
      <c r="J25" s="109"/>
      <c r="K25" s="17"/>
      <c r="L25" s="17"/>
      <c r="M25" s="65"/>
      <c r="N25" s="65"/>
      <c r="O25" s="17"/>
      <c r="P25" s="29"/>
      <c r="Q25" s="28"/>
      <c r="R25" s="10"/>
      <c r="S25" s="11"/>
      <c r="T25" s="11"/>
      <c r="U25" s="11"/>
      <c r="V25" s="11"/>
      <c r="W25" s="18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06"/>
      <c r="G26" s="107"/>
      <c r="H26" s="106"/>
      <c r="I26" s="108"/>
      <c r="J26" s="109"/>
      <c r="K26" s="17"/>
      <c r="L26" s="17"/>
      <c r="M26" s="65"/>
      <c r="N26" s="65"/>
      <c r="O26" s="17"/>
      <c r="P26" s="29"/>
      <c r="Q26" s="28"/>
      <c r="R26" s="10"/>
      <c r="S26" s="11"/>
      <c r="T26" s="11"/>
      <c r="U26" s="11"/>
      <c r="V26" s="11"/>
      <c r="W26" s="21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06"/>
      <c r="G27" s="107"/>
      <c r="H27" s="106"/>
      <c r="I27" s="108"/>
      <c r="J27" s="109"/>
      <c r="K27" s="17"/>
      <c r="L27" s="17"/>
      <c r="M27" s="65"/>
      <c r="N27" s="65"/>
      <c r="O27" s="17"/>
      <c r="P27" s="29"/>
      <c r="Q27" s="28"/>
      <c r="R27" s="10"/>
      <c r="S27" s="11"/>
      <c r="T27" s="11"/>
      <c r="U27" s="11"/>
      <c r="V27" s="11"/>
      <c r="W27" s="30"/>
      <c r="X27" s="11"/>
      <c r="Y27" s="11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06"/>
      <c r="G28" s="107"/>
      <c r="H28" s="106"/>
      <c r="I28" s="108"/>
      <c r="J28" s="109"/>
      <c r="K28" s="17"/>
      <c r="L28" s="17"/>
      <c r="M28" s="65"/>
      <c r="N28" s="65"/>
      <c r="O28" s="17"/>
      <c r="P28" s="29"/>
      <c r="Q28" s="28"/>
      <c r="R28" s="10"/>
      <c r="S28" s="11"/>
      <c r="T28" s="11"/>
      <c r="U28" s="11"/>
      <c r="V28" s="11"/>
      <c r="W28" s="30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06"/>
      <c r="G29" s="107"/>
      <c r="H29" s="106"/>
      <c r="I29" s="108"/>
      <c r="J29" s="109"/>
      <c r="K29" s="17"/>
      <c r="L29" s="17"/>
      <c r="M29" s="65"/>
      <c r="N29" s="65"/>
      <c r="O29" s="17"/>
      <c r="P29" s="29"/>
      <c r="Q29" s="28"/>
      <c r="R29" s="10"/>
      <c r="S29" s="11"/>
      <c r="T29" s="11"/>
      <c r="U29" s="11"/>
      <c r="V29" s="11"/>
      <c r="W29" s="12"/>
      <c r="X29" s="12"/>
      <c r="Y29" s="17"/>
      <c r="AA29" s="14">
        <f t="shared" si="0"/>
        <v>0</v>
      </c>
      <c r="AB29" s="15" t="str">
        <f aca="true" t="shared" si="2" ref="AB29:AB41">IF(AA29=100,"ОК"," ")</f>
        <v> </v>
      </c>
    </row>
    <row r="30" spans="2:28" s="13" customFormat="1" ht="12.75">
      <c r="B30" s="9">
        <v>18</v>
      </c>
      <c r="C30" s="17"/>
      <c r="D30" s="17"/>
      <c r="E30" s="17"/>
      <c r="F30" s="106"/>
      <c r="G30" s="107"/>
      <c r="H30" s="106"/>
      <c r="I30" s="108"/>
      <c r="J30" s="109"/>
      <c r="K30" s="17"/>
      <c r="L30" s="17"/>
      <c r="M30" s="65"/>
      <c r="N30" s="65"/>
      <c r="O30" s="17"/>
      <c r="P30" s="29"/>
      <c r="Q30" s="28"/>
      <c r="R30" s="10"/>
      <c r="S30" s="11"/>
      <c r="T30" s="11"/>
      <c r="U30" s="11"/>
      <c r="V30" s="11"/>
      <c r="W30" s="30"/>
      <c r="X30" s="11"/>
      <c r="Y30" s="11"/>
      <c r="AA30" s="14">
        <f t="shared" si="0"/>
        <v>0</v>
      </c>
      <c r="AB30" s="15" t="str">
        <f t="shared" si="2"/>
        <v> </v>
      </c>
    </row>
    <row r="31" spans="2:28" s="13" customFormat="1" ht="12.75">
      <c r="B31" s="9">
        <v>19</v>
      </c>
      <c r="C31" s="17">
        <v>90.908</v>
      </c>
      <c r="D31" s="17">
        <v>5.66</v>
      </c>
      <c r="E31" s="17">
        <v>1.35</v>
      </c>
      <c r="F31" s="106">
        <v>0.254</v>
      </c>
      <c r="G31" s="107"/>
      <c r="H31" s="106">
        <v>0.0411</v>
      </c>
      <c r="I31" s="108"/>
      <c r="J31" s="109"/>
      <c r="K31" s="17">
        <v>0.0202</v>
      </c>
      <c r="L31" s="17">
        <v>0.0092</v>
      </c>
      <c r="M31" s="65">
        <v>1.56</v>
      </c>
      <c r="N31" s="65">
        <v>0.197</v>
      </c>
      <c r="O31" s="17">
        <v>0.7333</v>
      </c>
      <c r="P31" s="29">
        <v>35.28</v>
      </c>
      <c r="Q31" s="28">
        <v>8426</v>
      </c>
      <c r="R31" s="10"/>
      <c r="S31" s="11"/>
      <c r="T31" s="11">
        <v>50.06</v>
      </c>
      <c r="U31" s="11">
        <v>-20.3</v>
      </c>
      <c r="V31" s="11"/>
      <c r="W31" s="30"/>
      <c r="X31" s="11"/>
      <c r="Y31" s="11"/>
      <c r="AA31" s="14">
        <f t="shared" si="0"/>
        <v>99.99950000000001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06"/>
      <c r="G32" s="107"/>
      <c r="H32" s="106"/>
      <c r="I32" s="108"/>
      <c r="J32" s="109"/>
      <c r="K32" s="17"/>
      <c r="L32" s="17"/>
      <c r="M32" s="65"/>
      <c r="N32" s="65"/>
      <c r="O32" s="17"/>
      <c r="P32" s="29"/>
      <c r="Q32" s="28"/>
      <c r="R32" s="10"/>
      <c r="S32" s="11"/>
      <c r="T32" s="29"/>
      <c r="U32" s="10"/>
      <c r="V32" s="11"/>
      <c r="W32" s="21"/>
      <c r="X32" s="12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06"/>
      <c r="G33" s="107"/>
      <c r="H33" s="106"/>
      <c r="I33" s="108"/>
      <c r="J33" s="109"/>
      <c r="K33" s="17"/>
      <c r="L33" s="17"/>
      <c r="M33" s="65"/>
      <c r="N33" s="65"/>
      <c r="O33" s="17"/>
      <c r="P33" s="29"/>
      <c r="Q33" s="28"/>
      <c r="R33" s="10"/>
      <c r="S33" s="11"/>
      <c r="T33" s="11"/>
      <c r="U33" s="10"/>
      <c r="V33" s="11"/>
      <c r="W33" s="21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9">
        <v>22</v>
      </c>
      <c r="C34" s="17"/>
      <c r="D34" s="17"/>
      <c r="E34" s="17"/>
      <c r="F34" s="106"/>
      <c r="G34" s="107"/>
      <c r="H34" s="106"/>
      <c r="I34" s="108"/>
      <c r="J34" s="109"/>
      <c r="K34" s="17"/>
      <c r="L34" s="17"/>
      <c r="M34" s="65"/>
      <c r="N34" s="65"/>
      <c r="O34" s="17"/>
      <c r="P34" s="29"/>
      <c r="Q34" s="28"/>
      <c r="R34" s="10"/>
      <c r="S34" s="11"/>
      <c r="T34" s="11"/>
      <c r="U34" s="11"/>
      <c r="V34" s="11"/>
      <c r="W34" s="30"/>
      <c r="X34" s="11"/>
      <c r="Y34" s="11"/>
      <c r="AA34" s="14">
        <f t="shared" si="0"/>
        <v>0</v>
      </c>
      <c r="AB34" s="15" t="str">
        <f t="shared" si="2"/>
        <v> </v>
      </c>
    </row>
    <row r="35" spans="2:28" s="13" customFormat="1" ht="12.75">
      <c r="B35" s="9">
        <v>23</v>
      </c>
      <c r="C35" s="17"/>
      <c r="D35" s="17"/>
      <c r="E35" s="17"/>
      <c r="F35" s="106"/>
      <c r="G35" s="107"/>
      <c r="H35" s="106"/>
      <c r="I35" s="108"/>
      <c r="J35" s="109"/>
      <c r="K35" s="17"/>
      <c r="L35" s="17"/>
      <c r="M35" s="65"/>
      <c r="N35" s="65"/>
      <c r="O35" s="17"/>
      <c r="P35" s="29"/>
      <c r="Q35" s="28"/>
      <c r="R35" s="10"/>
      <c r="S35" s="11"/>
      <c r="T35" s="11"/>
      <c r="U35" s="11"/>
      <c r="V35" s="11"/>
      <c r="W35" s="30"/>
      <c r="X35" s="11"/>
      <c r="Y35" s="11"/>
      <c r="AA35" s="14">
        <f t="shared" si="0"/>
        <v>0</v>
      </c>
      <c r="AB35" s="15" t="str">
        <f t="shared" si="2"/>
        <v> </v>
      </c>
    </row>
    <row r="36" spans="2:28" s="13" customFormat="1" ht="12.75">
      <c r="B36" s="9">
        <v>24</v>
      </c>
      <c r="C36" s="17"/>
      <c r="D36" s="17"/>
      <c r="E36" s="17"/>
      <c r="F36" s="106"/>
      <c r="G36" s="107"/>
      <c r="H36" s="106"/>
      <c r="I36" s="108"/>
      <c r="J36" s="109"/>
      <c r="K36" s="17"/>
      <c r="L36" s="17"/>
      <c r="M36" s="65"/>
      <c r="N36" s="65"/>
      <c r="O36" s="17"/>
      <c r="P36" s="29"/>
      <c r="Q36" s="28"/>
      <c r="R36" s="10"/>
      <c r="S36" s="11"/>
      <c r="T36" s="11"/>
      <c r="U36" s="11"/>
      <c r="V36" s="11"/>
      <c r="W36" s="30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06"/>
      <c r="G37" s="107"/>
      <c r="H37" s="106"/>
      <c r="I37" s="108"/>
      <c r="J37" s="109"/>
      <c r="K37" s="17"/>
      <c r="L37" s="17"/>
      <c r="M37" s="65"/>
      <c r="N37" s="65"/>
      <c r="O37" s="17"/>
      <c r="P37" s="29"/>
      <c r="Q37" s="28"/>
      <c r="R37" s="10"/>
      <c r="S37" s="11"/>
      <c r="T37" s="11"/>
      <c r="U37" s="11"/>
      <c r="V37" s="11"/>
      <c r="W37" s="21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9">
        <v>26</v>
      </c>
      <c r="C38" s="17">
        <v>93.455</v>
      </c>
      <c r="D38" s="17">
        <v>3.78</v>
      </c>
      <c r="E38" s="17">
        <v>0.91</v>
      </c>
      <c r="F38" s="106">
        <v>0.192</v>
      </c>
      <c r="G38" s="107"/>
      <c r="H38" s="106">
        <v>0.0371</v>
      </c>
      <c r="I38" s="108"/>
      <c r="J38" s="109"/>
      <c r="K38" s="17">
        <v>0.0158</v>
      </c>
      <c r="L38" s="17">
        <v>0.0073</v>
      </c>
      <c r="M38" s="17">
        <v>1.43</v>
      </c>
      <c r="N38" s="17">
        <v>0.173</v>
      </c>
      <c r="O38" s="17">
        <v>0.715</v>
      </c>
      <c r="P38" s="29">
        <v>34.56</v>
      </c>
      <c r="Q38" s="28">
        <v>8255</v>
      </c>
      <c r="R38" s="10"/>
      <c r="S38" s="11"/>
      <c r="T38" s="11">
        <v>49.69</v>
      </c>
      <c r="U38" s="11">
        <v>-23.4</v>
      </c>
      <c r="V38" s="11"/>
      <c r="W38" s="30"/>
      <c r="X38" s="11"/>
      <c r="Y38" s="11"/>
      <c r="AA38" s="14">
        <f t="shared" si="0"/>
        <v>100.00019999999999</v>
      </c>
      <c r="AB38" s="15" t="str">
        <f t="shared" si="2"/>
        <v> </v>
      </c>
    </row>
    <row r="39" spans="2:28" s="13" customFormat="1" ht="12.75">
      <c r="B39" s="16">
        <v>27</v>
      </c>
      <c r="C39" s="17"/>
      <c r="D39" s="17"/>
      <c r="E39" s="17"/>
      <c r="F39" s="106"/>
      <c r="G39" s="107"/>
      <c r="H39" s="106"/>
      <c r="I39" s="108"/>
      <c r="J39" s="109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7"/>
      <c r="AA39" s="14">
        <f t="shared" si="0"/>
        <v>0</v>
      </c>
      <c r="AB39" s="15" t="str">
        <f t="shared" si="2"/>
        <v> </v>
      </c>
    </row>
    <row r="40" spans="2:28" s="13" customFormat="1" ht="12.75">
      <c r="B40" s="9">
        <v>28</v>
      </c>
      <c r="C40" s="17"/>
      <c r="D40" s="17"/>
      <c r="E40" s="17"/>
      <c r="F40" s="106"/>
      <c r="G40" s="107"/>
      <c r="H40" s="106"/>
      <c r="I40" s="108"/>
      <c r="J40" s="109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30"/>
      <c r="X40" s="11"/>
      <c r="Y40" s="11"/>
      <c r="AA40" s="14">
        <f t="shared" si="0"/>
        <v>0</v>
      </c>
      <c r="AB40" s="15" t="str">
        <f t="shared" si="2"/>
        <v> </v>
      </c>
    </row>
    <row r="41" spans="2:28" s="13" customFormat="1" ht="12.75">
      <c r="B41" s="9">
        <v>29</v>
      </c>
      <c r="C41" s="17"/>
      <c r="D41" s="17"/>
      <c r="E41" s="17"/>
      <c r="F41" s="106"/>
      <c r="G41" s="107"/>
      <c r="H41" s="106"/>
      <c r="I41" s="108"/>
      <c r="J41" s="109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30"/>
      <c r="X41" s="11"/>
      <c r="Y41" s="11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06"/>
      <c r="G42" s="107"/>
      <c r="H42" s="106"/>
      <c r="I42" s="108"/>
      <c r="J42" s="109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1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9">
        <v>31</v>
      </c>
      <c r="C43" s="17"/>
      <c r="D43" s="17"/>
      <c r="E43" s="17"/>
      <c r="F43" s="106"/>
      <c r="G43" s="107"/>
      <c r="H43" s="106"/>
      <c r="I43" s="108"/>
      <c r="J43" s="109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30"/>
      <c r="X43" s="11"/>
      <c r="Y43" s="11"/>
      <c r="AA43" s="14">
        <f t="shared" si="0"/>
        <v>0</v>
      </c>
      <c r="AB43" s="15" t="str">
        <f>IF(AA43=100,"ОК"," ")</f>
        <v> </v>
      </c>
    </row>
    <row r="44" spans="2:29" ht="23.25" customHeight="1">
      <c r="B44" s="99" t="s">
        <v>52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0"/>
      <c r="AA44" s="5"/>
      <c r="AB44" s="6"/>
      <c r="AC44"/>
    </row>
    <row r="45" spans="3:24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89</v>
      </c>
      <c r="D47" s="24"/>
      <c r="E47" s="24"/>
      <c r="F47" s="24"/>
      <c r="G47" s="24"/>
      <c r="H47" s="24"/>
      <c r="I47" s="24"/>
      <c r="J47" s="24"/>
      <c r="K47" s="24"/>
      <c r="L47" s="24" t="s">
        <v>87</v>
      </c>
      <c r="M47" s="24"/>
      <c r="N47" s="24"/>
      <c r="O47" s="24"/>
      <c r="P47" s="24"/>
      <c r="Q47" s="24"/>
      <c r="R47" s="24"/>
      <c r="S47" s="27" t="s">
        <v>99</v>
      </c>
      <c r="T47" s="27"/>
    </row>
    <row r="48" spans="3:22" ht="12.75">
      <c r="C48" s="1" t="s">
        <v>32</v>
      </c>
      <c r="L48" s="2" t="s">
        <v>0</v>
      </c>
      <c r="N48" s="2"/>
      <c r="P48" s="2" t="s">
        <v>1</v>
      </c>
      <c r="S48" s="36"/>
      <c r="T48" s="2" t="s">
        <v>2</v>
      </c>
      <c r="U48" s="2"/>
      <c r="V48" s="2"/>
    </row>
    <row r="49" spans="3:20" ht="18" customHeight="1">
      <c r="C49" s="26" t="s">
        <v>95</v>
      </c>
      <c r="D49" s="27"/>
      <c r="E49" s="27"/>
      <c r="F49" s="27"/>
      <c r="G49" s="27"/>
      <c r="H49" s="27"/>
      <c r="I49" s="27"/>
      <c r="J49" s="27"/>
      <c r="K49" s="27"/>
      <c r="L49" s="27" t="s">
        <v>96</v>
      </c>
      <c r="M49" s="27"/>
      <c r="N49" s="27"/>
      <c r="O49" s="27"/>
      <c r="P49" s="27"/>
      <c r="Q49" s="27"/>
      <c r="R49" s="27"/>
      <c r="S49" s="27" t="s">
        <v>99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94">
    <mergeCell ref="F40:G40"/>
    <mergeCell ref="H40:J40"/>
    <mergeCell ref="F41:G41"/>
    <mergeCell ref="H41:J41"/>
    <mergeCell ref="F43:G43"/>
    <mergeCell ref="H43:J43"/>
    <mergeCell ref="F35:G35"/>
    <mergeCell ref="H35:J35"/>
    <mergeCell ref="F36:G36"/>
    <mergeCell ref="H36:J36"/>
    <mergeCell ref="F38:G38"/>
    <mergeCell ref="H38:J38"/>
    <mergeCell ref="F37:G37"/>
    <mergeCell ref="H37:J37"/>
    <mergeCell ref="F30:G30"/>
    <mergeCell ref="H30:J30"/>
    <mergeCell ref="F31:G31"/>
    <mergeCell ref="H31:J31"/>
    <mergeCell ref="F34:G34"/>
    <mergeCell ref="H34:J34"/>
    <mergeCell ref="F21:G21"/>
    <mergeCell ref="H21:J21"/>
    <mergeCell ref="F23:G23"/>
    <mergeCell ref="H23:J23"/>
    <mergeCell ref="F27:G27"/>
    <mergeCell ref="H27:J27"/>
    <mergeCell ref="F25:G25"/>
    <mergeCell ref="H25:J25"/>
    <mergeCell ref="F13:G13"/>
    <mergeCell ref="H13:J13"/>
    <mergeCell ref="F15:G15"/>
    <mergeCell ref="H15:J15"/>
    <mergeCell ref="F17:G17"/>
    <mergeCell ref="H17:J17"/>
    <mergeCell ref="F20:G20"/>
    <mergeCell ref="H20:J20"/>
    <mergeCell ref="F32:G32"/>
    <mergeCell ref="H32:J32"/>
    <mergeCell ref="F24:G24"/>
    <mergeCell ref="H24:J24"/>
    <mergeCell ref="F28:G28"/>
    <mergeCell ref="H28:J28"/>
    <mergeCell ref="F26:G26"/>
    <mergeCell ref="H26:J26"/>
    <mergeCell ref="F19:G19"/>
    <mergeCell ref="H19:J19"/>
    <mergeCell ref="F42:G42"/>
    <mergeCell ref="H42:J42"/>
    <mergeCell ref="F29:G29"/>
    <mergeCell ref="H29:J29"/>
    <mergeCell ref="F33:G33"/>
    <mergeCell ref="H33:J33"/>
    <mergeCell ref="F39:G39"/>
    <mergeCell ref="H39:J39"/>
    <mergeCell ref="I10:I12"/>
    <mergeCell ref="J10:J12"/>
    <mergeCell ref="F22:G22"/>
    <mergeCell ref="H22:J22"/>
    <mergeCell ref="O10:O12"/>
    <mergeCell ref="P10:P12"/>
    <mergeCell ref="F14:G14"/>
    <mergeCell ref="H14:J14"/>
    <mergeCell ref="F18:G18"/>
    <mergeCell ref="H18:J18"/>
    <mergeCell ref="Y9:Y12"/>
    <mergeCell ref="C10:C12"/>
    <mergeCell ref="D10:D12"/>
    <mergeCell ref="V9:V12"/>
    <mergeCell ref="W9:W12"/>
    <mergeCell ref="F16:G16"/>
    <mergeCell ref="H16:J16"/>
    <mergeCell ref="O9:T9"/>
    <mergeCell ref="U9:U12"/>
    <mergeCell ref="Q10:Q12"/>
    <mergeCell ref="W2:Y2"/>
    <mergeCell ref="C6:AA6"/>
    <mergeCell ref="B7:Y7"/>
    <mergeCell ref="B8:Y8"/>
    <mergeCell ref="B9:B12"/>
    <mergeCell ref="C9:N9"/>
    <mergeCell ref="E10:E12"/>
    <mergeCell ref="F10:F12"/>
    <mergeCell ref="G10:G12"/>
    <mergeCell ref="H10:H12"/>
    <mergeCell ref="B44:X44"/>
    <mergeCell ref="C45:X45"/>
    <mergeCell ref="K10:K12"/>
    <mergeCell ref="L10:L12"/>
    <mergeCell ref="M10:M12"/>
    <mergeCell ref="N10:N12"/>
    <mergeCell ref="S10:S12"/>
    <mergeCell ref="T10:T12"/>
    <mergeCell ref="X9:X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A54"/>
  <sheetViews>
    <sheetView tabSelected="1" zoomScale="75" zoomScaleNormal="75" zoomScaleSheetLayoutView="75" workbookViewId="0" topLeftCell="A2">
      <selection activeCell="Y45" sqref="Y45"/>
    </sheetView>
  </sheetViews>
  <sheetFormatPr defaultColWidth="9.00390625" defaultRowHeight="12.75"/>
  <cols>
    <col min="23" max="23" width="11.875" style="0" bestFit="1" customWidth="1"/>
  </cols>
  <sheetData>
    <row r="1" spans="2:26" ht="12.75">
      <c r="B1" s="35" t="s">
        <v>4</v>
      </c>
      <c r="C1" s="35"/>
      <c r="D1" s="35"/>
      <c r="E1" s="35"/>
      <c r="F1" s="35"/>
      <c r="G1" s="35"/>
      <c r="H1" s="35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Z1" s="7"/>
    </row>
    <row r="2" spans="2:26" ht="12.75">
      <c r="B2" s="35" t="s">
        <v>85</v>
      </c>
      <c r="C2" s="35"/>
      <c r="D2" s="35"/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Z2" s="7"/>
    </row>
    <row r="3" spans="2:26" ht="12.75">
      <c r="B3" s="37" t="s">
        <v>54</v>
      </c>
      <c r="C3" s="37"/>
      <c r="D3" s="37"/>
      <c r="E3" s="35"/>
      <c r="F3" s="35"/>
      <c r="G3" s="35"/>
      <c r="H3" s="35"/>
      <c r="I3" s="36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"/>
    </row>
    <row r="4" spans="2:26" ht="12.75">
      <c r="B4" s="35"/>
      <c r="C4" s="35"/>
      <c r="D4" s="35"/>
      <c r="E4" s="35"/>
      <c r="F4" s="35"/>
      <c r="G4" s="35"/>
      <c r="H4" s="35"/>
      <c r="I4" s="36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7"/>
    </row>
    <row r="5" spans="2:26" ht="15">
      <c r="B5" s="36"/>
      <c r="C5" s="110" t="s">
        <v>55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38"/>
      <c r="Z5" s="7"/>
    </row>
    <row r="6" spans="2:26" ht="14.25">
      <c r="B6" s="111" t="s">
        <v>112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32"/>
      <c r="Z6" s="7"/>
    </row>
    <row r="7" spans="2:26" ht="14.25">
      <c r="B7" s="111" t="s">
        <v>113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39"/>
      <c r="Z7" s="7"/>
    </row>
    <row r="8" spans="2:26" ht="14.25">
      <c r="B8" s="111" t="s">
        <v>114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39"/>
      <c r="Z8" s="7"/>
    </row>
    <row r="9" spans="2:26" ht="15">
      <c r="B9" s="113" t="s">
        <v>110</v>
      </c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40"/>
      <c r="Z9" s="7"/>
    </row>
    <row r="10" spans="2:26" ht="14.25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0"/>
      <c r="Z10" s="7"/>
    </row>
    <row r="11" spans="2:25" ht="12.75" customHeight="1">
      <c r="B11" s="115" t="s">
        <v>11</v>
      </c>
      <c r="C11" s="118" t="s">
        <v>56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20" t="s">
        <v>57</v>
      </c>
      <c r="X11" s="121" t="s">
        <v>58</v>
      </c>
      <c r="Y11" s="41"/>
    </row>
    <row r="12" spans="2:25" ht="12.75" customHeight="1">
      <c r="B12" s="116"/>
      <c r="C12" s="124" t="s">
        <v>59</v>
      </c>
      <c r="D12" s="125" t="s">
        <v>60</v>
      </c>
      <c r="E12" s="125" t="s">
        <v>61</v>
      </c>
      <c r="F12" s="125" t="s">
        <v>62</v>
      </c>
      <c r="G12" s="125" t="s">
        <v>63</v>
      </c>
      <c r="H12" s="125" t="s">
        <v>64</v>
      </c>
      <c r="I12" s="125" t="s">
        <v>65</v>
      </c>
      <c r="J12" s="115" t="s">
        <v>66</v>
      </c>
      <c r="K12" s="115" t="s">
        <v>67</v>
      </c>
      <c r="L12" s="115" t="s">
        <v>68</v>
      </c>
      <c r="M12" s="115" t="s">
        <v>69</v>
      </c>
      <c r="N12" s="115" t="s">
        <v>70</v>
      </c>
      <c r="O12" s="115" t="s">
        <v>71</v>
      </c>
      <c r="P12" s="115" t="s">
        <v>72</v>
      </c>
      <c r="Q12" s="115" t="s">
        <v>73</v>
      </c>
      <c r="R12" s="115" t="s">
        <v>74</v>
      </c>
      <c r="S12" s="115" t="s">
        <v>75</v>
      </c>
      <c r="T12" s="115" t="s">
        <v>76</v>
      </c>
      <c r="U12" s="115" t="s">
        <v>77</v>
      </c>
      <c r="V12" s="115" t="s">
        <v>78</v>
      </c>
      <c r="W12" s="120"/>
      <c r="X12" s="122"/>
      <c r="Y12" s="41"/>
    </row>
    <row r="13" spans="2:25" ht="12.75">
      <c r="B13" s="116"/>
      <c r="C13" s="124"/>
      <c r="D13" s="125"/>
      <c r="E13" s="125"/>
      <c r="F13" s="125"/>
      <c r="G13" s="125"/>
      <c r="H13" s="125"/>
      <c r="I13" s="125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20"/>
      <c r="X13" s="122"/>
      <c r="Y13" s="41"/>
    </row>
    <row r="14" spans="2:25" ht="19.5" customHeight="1">
      <c r="B14" s="117"/>
      <c r="C14" s="124"/>
      <c r="D14" s="125"/>
      <c r="E14" s="125"/>
      <c r="F14" s="125"/>
      <c r="G14" s="125"/>
      <c r="H14" s="125"/>
      <c r="I14" s="125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0"/>
      <c r="X14" s="123"/>
      <c r="Y14" s="41"/>
    </row>
    <row r="15" spans="2:27" ht="15.75">
      <c r="B15" s="42">
        <v>1</v>
      </c>
      <c r="C15" s="43">
        <v>13946.7</v>
      </c>
      <c r="D15" s="43">
        <v>12565.3</v>
      </c>
      <c r="E15" s="43">
        <v>13550.2</v>
      </c>
      <c r="F15" s="43">
        <v>6516.6</v>
      </c>
      <c r="G15" s="43">
        <v>4676.5</v>
      </c>
      <c r="H15" s="43">
        <v>1049.1</v>
      </c>
      <c r="I15" s="43">
        <v>3326.3</v>
      </c>
      <c r="J15" s="43">
        <v>37674.4</v>
      </c>
      <c r="K15" s="43">
        <v>1840</v>
      </c>
      <c r="L15" s="43">
        <v>178.8</v>
      </c>
      <c r="M15" s="43">
        <v>231.1</v>
      </c>
      <c r="N15" s="43">
        <v>2452.6</v>
      </c>
      <c r="O15" s="43">
        <v>10470.5</v>
      </c>
      <c r="P15" s="43">
        <v>13355.9</v>
      </c>
      <c r="Q15" s="43">
        <v>1105.4</v>
      </c>
      <c r="R15" s="43">
        <v>9125.1</v>
      </c>
      <c r="S15" s="43">
        <v>701.8</v>
      </c>
      <c r="T15" s="43">
        <v>1872.8</v>
      </c>
      <c r="U15" s="43">
        <v>467.7</v>
      </c>
      <c r="V15" s="43">
        <v>2186.9</v>
      </c>
      <c r="W15" s="44">
        <f aca="true" t="shared" si="0" ref="W15:W45">SUM(C15:V15)</f>
        <v>137293.69999999998</v>
      </c>
      <c r="X15" s="131">
        <v>34.87</v>
      </c>
      <c r="Y15" s="45"/>
      <c r="Z15" s="127"/>
      <c r="AA15" s="127"/>
    </row>
    <row r="16" spans="2:27" ht="15.75">
      <c r="B16" s="42">
        <v>2</v>
      </c>
      <c r="C16" s="43">
        <v>11528.2</v>
      </c>
      <c r="D16" s="43">
        <v>10091.9</v>
      </c>
      <c r="E16" s="43">
        <v>13214</v>
      </c>
      <c r="F16" s="43">
        <v>5129.2</v>
      </c>
      <c r="G16" s="43">
        <v>3859.4</v>
      </c>
      <c r="H16" s="43">
        <v>815.7</v>
      </c>
      <c r="I16" s="43">
        <v>2538.2</v>
      </c>
      <c r="J16" s="43">
        <v>31955.6</v>
      </c>
      <c r="K16" s="43">
        <v>1288.6</v>
      </c>
      <c r="L16" s="43">
        <v>32.9</v>
      </c>
      <c r="M16" s="43">
        <v>148.6</v>
      </c>
      <c r="N16" s="43">
        <v>2149.6</v>
      </c>
      <c r="O16" s="43">
        <v>9610.8</v>
      </c>
      <c r="P16" s="43">
        <v>11521.4</v>
      </c>
      <c r="Q16" s="43">
        <v>944</v>
      </c>
      <c r="R16" s="43">
        <v>7225.4</v>
      </c>
      <c r="S16" s="43">
        <v>587.6</v>
      </c>
      <c r="T16" s="43">
        <v>1530.1</v>
      </c>
      <c r="U16" s="43">
        <v>326.1</v>
      </c>
      <c r="V16" s="43">
        <v>1865.3</v>
      </c>
      <c r="W16" s="44">
        <f t="shared" si="0"/>
        <v>116362.6</v>
      </c>
      <c r="X16" s="131">
        <v>34.87</v>
      </c>
      <c r="Y16" s="45"/>
      <c r="Z16" s="127"/>
      <c r="AA16" s="127"/>
    </row>
    <row r="17" spans="2:27" ht="15.75">
      <c r="B17" s="42">
        <v>3</v>
      </c>
      <c r="C17" s="43">
        <v>11345.4</v>
      </c>
      <c r="D17" s="43">
        <v>9480.4</v>
      </c>
      <c r="E17" s="43">
        <v>12294</v>
      </c>
      <c r="F17" s="43">
        <v>3713.2</v>
      </c>
      <c r="G17" s="43">
        <v>3983.9</v>
      </c>
      <c r="H17" s="43">
        <v>691.3</v>
      </c>
      <c r="I17" s="43">
        <v>2542.7</v>
      </c>
      <c r="J17" s="43">
        <v>32825.9</v>
      </c>
      <c r="K17" s="43">
        <v>1372.3</v>
      </c>
      <c r="L17" s="43">
        <v>61.1</v>
      </c>
      <c r="M17" s="43">
        <v>215.4</v>
      </c>
      <c r="N17" s="43">
        <v>2060.9</v>
      </c>
      <c r="O17" s="43">
        <v>9379</v>
      </c>
      <c r="P17" s="43">
        <v>11506.8</v>
      </c>
      <c r="Q17" s="43">
        <v>948.2</v>
      </c>
      <c r="R17" s="43">
        <v>6909.2</v>
      </c>
      <c r="S17" s="43">
        <v>536.9</v>
      </c>
      <c r="T17" s="43">
        <v>1454.2</v>
      </c>
      <c r="U17" s="43">
        <v>233.1</v>
      </c>
      <c r="V17" s="43">
        <v>1808.2</v>
      </c>
      <c r="W17" s="44">
        <f t="shared" si="0"/>
        <v>113362.09999999999</v>
      </c>
      <c r="X17" s="131">
        <v>34.98</v>
      </c>
      <c r="Y17" s="45"/>
      <c r="Z17" s="127"/>
      <c r="AA17" s="127"/>
    </row>
    <row r="18" spans="2:27" ht="15.75">
      <c r="B18" s="42">
        <v>4</v>
      </c>
      <c r="C18" s="43">
        <v>10219.4</v>
      </c>
      <c r="D18" s="43">
        <v>9247.3</v>
      </c>
      <c r="E18" s="43">
        <v>11332.3</v>
      </c>
      <c r="F18" s="43">
        <v>4953.4</v>
      </c>
      <c r="G18" s="43">
        <v>3424.6</v>
      </c>
      <c r="H18" s="43">
        <v>557.4</v>
      </c>
      <c r="I18" s="43">
        <v>2072.7</v>
      </c>
      <c r="J18" s="43">
        <v>25158</v>
      </c>
      <c r="K18" s="43">
        <v>1173.2</v>
      </c>
      <c r="L18" s="43">
        <v>45.7</v>
      </c>
      <c r="M18" s="43">
        <v>132.5</v>
      </c>
      <c r="N18" s="43">
        <v>1793.5</v>
      </c>
      <c r="O18" s="43">
        <v>9177.4</v>
      </c>
      <c r="P18" s="43">
        <v>9962.3</v>
      </c>
      <c r="Q18" s="43">
        <v>858.2</v>
      </c>
      <c r="R18" s="43">
        <v>6021.1</v>
      </c>
      <c r="S18" s="43">
        <v>517</v>
      </c>
      <c r="T18" s="43">
        <v>1351.7</v>
      </c>
      <c r="U18" s="43">
        <v>242.9</v>
      </c>
      <c r="V18" s="43">
        <v>1615.2</v>
      </c>
      <c r="W18" s="44">
        <f t="shared" si="0"/>
        <v>99855.79999999997</v>
      </c>
      <c r="X18" s="131">
        <v>34.98</v>
      </c>
      <c r="Y18" s="45"/>
      <c r="Z18" s="127"/>
      <c r="AA18" s="127"/>
    </row>
    <row r="19" spans="2:27" ht="15.75">
      <c r="B19" s="42">
        <v>5</v>
      </c>
      <c r="C19" s="43">
        <v>10515.4</v>
      </c>
      <c r="D19" s="43">
        <v>9196.6</v>
      </c>
      <c r="E19" s="43">
        <v>12461.8</v>
      </c>
      <c r="F19" s="43">
        <v>5386.2</v>
      </c>
      <c r="G19" s="43">
        <v>3350.8</v>
      </c>
      <c r="H19" s="43">
        <v>588.9</v>
      </c>
      <c r="I19" s="43">
        <v>2178.3</v>
      </c>
      <c r="J19" s="43">
        <v>27671.2</v>
      </c>
      <c r="K19" s="43">
        <v>1278.2</v>
      </c>
      <c r="L19" s="43">
        <v>58.7</v>
      </c>
      <c r="M19" s="43">
        <v>167.8</v>
      </c>
      <c r="N19" s="43">
        <v>1825.3</v>
      </c>
      <c r="O19" s="43">
        <v>9489.5</v>
      </c>
      <c r="P19" s="43">
        <v>10681.8</v>
      </c>
      <c r="Q19" s="43">
        <v>930.2</v>
      </c>
      <c r="R19" s="43">
        <v>6219.8</v>
      </c>
      <c r="S19" s="43">
        <v>538.9</v>
      </c>
      <c r="T19" s="43">
        <v>1364.8</v>
      </c>
      <c r="U19" s="43">
        <v>327.8</v>
      </c>
      <c r="V19" s="43">
        <v>1923.8</v>
      </c>
      <c r="W19" s="44">
        <f t="shared" si="0"/>
        <v>106155.80000000002</v>
      </c>
      <c r="X19" s="131">
        <v>35.01</v>
      </c>
      <c r="Y19" s="45"/>
      <c r="Z19" s="127"/>
      <c r="AA19" s="127"/>
    </row>
    <row r="20" spans="2:27" ht="15.75">
      <c r="B20" s="42">
        <v>6</v>
      </c>
      <c r="C20" s="43">
        <v>11039.5</v>
      </c>
      <c r="D20" s="43">
        <v>9746.8</v>
      </c>
      <c r="E20" s="43">
        <v>14252.2</v>
      </c>
      <c r="F20" s="43">
        <v>6703.5</v>
      </c>
      <c r="G20" s="43">
        <v>3742.9</v>
      </c>
      <c r="H20" s="43">
        <v>683.1</v>
      </c>
      <c r="I20" s="43">
        <v>2781.3</v>
      </c>
      <c r="J20" s="43">
        <v>31642</v>
      </c>
      <c r="K20" s="43">
        <v>1461.2</v>
      </c>
      <c r="L20" s="43">
        <v>61.7</v>
      </c>
      <c r="M20" s="43">
        <v>84.5</v>
      </c>
      <c r="N20" s="43">
        <v>2186.9</v>
      </c>
      <c r="O20" s="43">
        <v>9692.4</v>
      </c>
      <c r="P20" s="43">
        <v>11857.1</v>
      </c>
      <c r="Q20" s="43">
        <v>931.4</v>
      </c>
      <c r="R20" s="43">
        <v>6996.4</v>
      </c>
      <c r="S20" s="43">
        <v>608.7</v>
      </c>
      <c r="T20" s="43">
        <v>1500.9</v>
      </c>
      <c r="U20" s="43">
        <v>304.7</v>
      </c>
      <c r="V20" s="43">
        <v>2258.9</v>
      </c>
      <c r="W20" s="44">
        <f t="shared" si="0"/>
        <v>118536.09999999996</v>
      </c>
      <c r="X20" s="131">
        <v>35.01</v>
      </c>
      <c r="Y20" s="45"/>
      <c r="Z20" s="127"/>
      <c r="AA20" s="127"/>
    </row>
    <row r="21" spans="2:27" ht="15.75">
      <c r="B21" s="42">
        <v>7</v>
      </c>
      <c r="C21" s="43">
        <v>10863.8</v>
      </c>
      <c r="D21" s="43">
        <v>9726</v>
      </c>
      <c r="E21" s="43">
        <v>13442.4</v>
      </c>
      <c r="F21" s="43">
        <v>6192.4</v>
      </c>
      <c r="G21" s="43">
        <v>3712.8</v>
      </c>
      <c r="H21" s="43">
        <v>803.5</v>
      </c>
      <c r="I21" s="43">
        <v>2532.4</v>
      </c>
      <c r="J21" s="43">
        <v>33602.7</v>
      </c>
      <c r="K21" s="43">
        <v>1385.2</v>
      </c>
      <c r="L21" s="43">
        <v>24.8</v>
      </c>
      <c r="M21" s="43">
        <v>169.5</v>
      </c>
      <c r="N21" s="43">
        <v>1938.5</v>
      </c>
      <c r="O21" s="43">
        <v>9179.8</v>
      </c>
      <c r="P21" s="43">
        <v>11532.4</v>
      </c>
      <c r="Q21" s="43">
        <v>972.4</v>
      </c>
      <c r="R21" s="43">
        <v>7109.6</v>
      </c>
      <c r="S21" s="43">
        <v>573</v>
      </c>
      <c r="T21" s="43">
        <v>1528.8</v>
      </c>
      <c r="U21" s="43">
        <v>318.3</v>
      </c>
      <c r="V21" s="43">
        <v>1855.8</v>
      </c>
      <c r="W21" s="44">
        <f t="shared" si="0"/>
        <v>117464.1</v>
      </c>
      <c r="X21" s="131">
        <v>34.91</v>
      </c>
      <c r="Y21" s="45"/>
      <c r="Z21" s="127"/>
      <c r="AA21" s="127"/>
    </row>
    <row r="22" spans="2:27" ht="15.75">
      <c r="B22" s="42">
        <v>8</v>
      </c>
      <c r="C22" s="43">
        <v>13143.6</v>
      </c>
      <c r="D22" s="43">
        <v>11860.4</v>
      </c>
      <c r="E22" s="43">
        <v>15075.8</v>
      </c>
      <c r="F22" s="43">
        <v>6712.2</v>
      </c>
      <c r="G22" s="43">
        <v>4690</v>
      </c>
      <c r="H22" s="43">
        <v>1013.8</v>
      </c>
      <c r="I22" s="43">
        <v>2278.3</v>
      </c>
      <c r="J22" s="43">
        <v>37574.2</v>
      </c>
      <c r="K22" s="43">
        <v>1646</v>
      </c>
      <c r="L22" s="43">
        <v>92.8</v>
      </c>
      <c r="M22" s="43">
        <v>111</v>
      </c>
      <c r="N22" s="43">
        <v>2530.3</v>
      </c>
      <c r="O22" s="43">
        <v>11581.2</v>
      </c>
      <c r="P22" s="43">
        <v>13962.6</v>
      </c>
      <c r="Q22" s="43">
        <v>1133.5</v>
      </c>
      <c r="R22" s="43">
        <v>8276.3</v>
      </c>
      <c r="S22" s="43">
        <v>690.4</v>
      </c>
      <c r="T22" s="43">
        <v>1974.1</v>
      </c>
      <c r="U22" s="43">
        <v>454.5</v>
      </c>
      <c r="V22" s="43">
        <v>2263.5</v>
      </c>
      <c r="W22" s="44">
        <f t="shared" si="0"/>
        <v>137064.5</v>
      </c>
      <c r="X22" s="131">
        <v>34.91</v>
      </c>
      <c r="Y22" s="45"/>
      <c r="Z22" s="127"/>
      <c r="AA22" s="127"/>
    </row>
    <row r="23" spans="2:26" ht="15.75">
      <c r="B23" s="42">
        <v>9</v>
      </c>
      <c r="C23" s="43">
        <v>15808.2</v>
      </c>
      <c r="D23" s="43">
        <v>14036</v>
      </c>
      <c r="E23" s="43">
        <v>16513.1</v>
      </c>
      <c r="F23" s="43">
        <v>4189.1</v>
      </c>
      <c r="G23" s="43">
        <v>5638.3</v>
      </c>
      <c r="H23" s="43">
        <v>1255.2</v>
      </c>
      <c r="I23" s="43">
        <v>1713.6</v>
      </c>
      <c r="J23" s="43">
        <v>48484.1</v>
      </c>
      <c r="K23" s="43">
        <v>2178.3</v>
      </c>
      <c r="L23" s="43">
        <v>118.5</v>
      </c>
      <c r="M23" s="43">
        <v>302.4</v>
      </c>
      <c r="N23" s="43">
        <v>2819.6</v>
      </c>
      <c r="O23" s="43">
        <v>13004.9</v>
      </c>
      <c r="P23" s="43">
        <v>16244.1</v>
      </c>
      <c r="Q23" s="43">
        <v>1434.6</v>
      </c>
      <c r="R23" s="43">
        <v>10191.9</v>
      </c>
      <c r="S23" s="43">
        <v>838.3</v>
      </c>
      <c r="T23" s="43">
        <v>2091.1</v>
      </c>
      <c r="U23" s="43">
        <v>634.8</v>
      </c>
      <c r="V23" s="43">
        <v>2613.1</v>
      </c>
      <c r="W23" s="44">
        <f t="shared" si="0"/>
        <v>160109.19999999998</v>
      </c>
      <c r="X23" s="131">
        <v>34.91</v>
      </c>
      <c r="Y23" s="45"/>
      <c r="Z23" s="46"/>
    </row>
    <row r="24" spans="2:26" ht="15.75">
      <c r="B24" s="42">
        <v>10</v>
      </c>
      <c r="C24" s="43">
        <v>15964.7</v>
      </c>
      <c r="D24" s="43">
        <v>14003</v>
      </c>
      <c r="E24" s="43">
        <v>16647.7</v>
      </c>
      <c r="F24" s="43">
        <v>6883.3</v>
      </c>
      <c r="G24" s="43">
        <v>5431.4</v>
      </c>
      <c r="H24" s="43">
        <v>1274.5</v>
      </c>
      <c r="I24" s="43">
        <v>3106.2</v>
      </c>
      <c r="J24" s="43">
        <v>46607.3</v>
      </c>
      <c r="K24" s="43">
        <v>1978.6</v>
      </c>
      <c r="L24" s="43">
        <v>118.4</v>
      </c>
      <c r="M24" s="43">
        <v>268.7</v>
      </c>
      <c r="N24" s="43">
        <v>2671.1</v>
      </c>
      <c r="O24" s="43">
        <v>13087.1</v>
      </c>
      <c r="P24" s="43">
        <v>16008.6</v>
      </c>
      <c r="Q24" s="43">
        <v>1395.7</v>
      </c>
      <c r="R24" s="43">
        <v>9990.1</v>
      </c>
      <c r="S24" s="43">
        <v>756.6</v>
      </c>
      <c r="T24" s="43">
        <v>2046.8</v>
      </c>
      <c r="U24" s="43">
        <v>595.6</v>
      </c>
      <c r="V24" s="43">
        <v>2398</v>
      </c>
      <c r="W24" s="44">
        <f t="shared" si="0"/>
        <v>161233.40000000002</v>
      </c>
      <c r="X24" s="131">
        <v>34.9</v>
      </c>
      <c r="Y24" s="45"/>
      <c r="Z24" s="46"/>
    </row>
    <row r="25" spans="2:26" ht="15.75">
      <c r="B25" s="42">
        <v>11</v>
      </c>
      <c r="C25" s="43">
        <v>18485.6</v>
      </c>
      <c r="D25" s="43">
        <v>15484.6</v>
      </c>
      <c r="E25" s="43">
        <v>18066.6</v>
      </c>
      <c r="F25" s="43">
        <v>7240</v>
      </c>
      <c r="G25" s="43">
        <v>6551.4</v>
      </c>
      <c r="H25" s="43">
        <v>1432.6</v>
      </c>
      <c r="I25" s="43">
        <v>3393.4</v>
      </c>
      <c r="J25" s="43">
        <v>55310</v>
      </c>
      <c r="K25" s="43">
        <v>2529</v>
      </c>
      <c r="L25" s="43">
        <v>149.6</v>
      </c>
      <c r="M25" s="43">
        <v>463.8</v>
      </c>
      <c r="N25" s="43">
        <v>3179</v>
      </c>
      <c r="O25" s="43">
        <v>15342</v>
      </c>
      <c r="P25" s="43">
        <v>18109.1</v>
      </c>
      <c r="Q25" s="43">
        <v>992.9</v>
      </c>
      <c r="R25" s="43">
        <v>11795.5</v>
      </c>
      <c r="S25" s="43">
        <v>873.7</v>
      </c>
      <c r="T25" s="43">
        <v>2481.9</v>
      </c>
      <c r="U25" s="43">
        <v>676.4</v>
      </c>
      <c r="V25" s="43">
        <v>3193.3</v>
      </c>
      <c r="W25" s="44">
        <f t="shared" si="0"/>
        <v>185750.4</v>
      </c>
      <c r="X25" s="131">
        <v>34.9</v>
      </c>
      <c r="Y25" s="45"/>
      <c r="Z25" s="46"/>
    </row>
    <row r="26" spans="2:26" ht="15.75">
      <c r="B26" s="42">
        <v>12</v>
      </c>
      <c r="C26" s="43">
        <v>24027.3</v>
      </c>
      <c r="D26" s="43">
        <v>20782.1</v>
      </c>
      <c r="E26" s="43">
        <v>24818</v>
      </c>
      <c r="F26" s="43">
        <v>9024</v>
      </c>
      <c r="G26" s="43">
        <v>8262.8</v>
      </c>
      <c r="H26" s="43">
        <v>1756</v>
      </c>
      <c r="I26" s="43">
        <v>3486.3</v>
      </c>
      <c r="J26" s="43">
        <v>67300.4</v>
      </c>
      <c r="K26" s="43">
        <v>3434.7</v>
      </c>
      <c r="L26" s="43">
        <v>449.7</v>
      </c>
      <c r="M26" s="43">
        <v>525.3</v>
      </c>
      <c r="N26" s="43">
        <v>4169.5</v>
      </c>
      <c r="O26" s="43">
        <v>18898.2</v>
      </c>
      <c r="P26" s="43">
        <v>23215.4</v>
      </c>
      <c r="Q26" s="43">
        <v>1906.4</v>
      </c>
      <c r="R26" s="43">
        <v>15196.1</v>
      </c>
      <c r="S26" s="43">
        <v>1231.2</v>
      </c>
      <c r="T26" s="43">
        <v>3118.4</v>
      </c>
      <c r="U26" s="43">
        <v>951.7</v>
      </c>
      <c r="V26" s="43">
        <v>3877.7</v>
      </c>
      <c r="W26" s="44">
        <f t="shared" si="0"/>
        <v>236431.20000000004</v>
      </c>
      <c r="X26" s="131">
        <v>34.89</v>
      </c>
      <c r="Y26" s="45"/>
      <c r="Z26" s="46"/>
    </row>
    <row r="27" spans="2:26" ht="15.75">
      <c r="B27" s="42">
        <v>13</v>
      </c>
      <c r="C27" s="43">
        <v>29230.4</v>
      </c>
      <c r="D27" s="43">
        <v>24370.3</v>
      </c>
      <c r="E27" s="43">
        <v>27885</v>
      </c>
      <c r="F27" s="43">
        <v>7944.9</v>
      </c>
      <c r="G27" s="43">
        <v>10514.7</v>
      </c>
      <c r="H27" s="43">
        <v>2125.7</v>
      </c>
      <c r="I27" s="43">
        <v>4514.6</v>
      </c>
      <c r="J27" s="43">
        <v>83867.4</v>
      </c>
      <c r="K27" s="43">
        <v>4274.2</v>
      </c>
      <c r="L27" s="43">
        <v>625.9</v>
      </c>
      <c r="M27" s="43">
        <v>793.2</v>
      </c>
      <c r="N27" s="43">
        <v>5133.3</v>
      </c>
      <c r="O27" s="43">
        <v>22504.1</v>
      </c>
      <c r="P27" s="43">
        <v>28696</v>
      </c>
      <c r="Q27" s="43">
        <v>2359.6</v>
      </c>
      <c r="R27" s="43">
        <v>20188.1</v>
      </c>
      <c r="S27" s="43">
        <v>1598</v>
      </c>
      <c r="T27" s="43">
        <v>4231</v>
      </c>
      <c r="U27" s="43">
        <v>1144.8</v>
      </c>
      <c r="V27" s="43">
        <v>4888.6</v>
      </c>
      <c r="W27" s="44">
        <f t="shared" si="0"/>
        <v>286889.8</v>
      </c>
      <c r="X27" s="131">
        <v>34.82</v>
      </c>
      <c r="Y27" s="45"/>
      <c r="Z27" s="46"/>
    </row>
    <row r="28" spans="2:26" ht="15.75">
      <c r="B28" s="42">
        <v>14</v>
      </c>
      <c r="C28" s="43">
        <v>30489.7</v>
      </c>
      <c r="D28" s="43">
        <v>24771.9</v>
      </c>
      <c r="E28" s="43">
        <v>27316.9</v>
      </c>
      <c r="F28" s="43">
        <v>9205.3</v>
      </c>
      <c r="G28" s="43">
        <v>10969.5</v>
      </c>
      <c r="H28" s="43">
        <v>2202</v>
      </c>
      <c r="I28" s="43">
        <v>4494.9</v>
      </c>
      <c r="J28" s="43">
        <v>88844.3</v>
      </c>
      <c r="K28" s="43">
        <v>4395.2</v>
      </c>
      <c r="L28" s="43">
        <v>643.4</v>
      </c>
      <c r="M28" s="43">
        <v>782.6</v>
      </c>
      <c r="N28" s="43">
        <v>5744.2</v>
      </c>
      <c r="O28" s="43">
        <v>24003.1</v>
      </c>
      <c r="P28" s="43">
        <v>28501.6</v>
      </c>
      <c r="Q28" s="43">
        <v>2506</v>
      </c>
      <c r="R28" s="43">
        <v>21582.9</v>
      </c>
      <c r="S28" s="43">
        <v>1710.8</v>
      </c>
      <c r="T28" s="43">
        <v>4664.2</v>
      </c>
      <c r="U28" s="43">
        <v>1328.3</v>
      </c>
      <c r="V28" s="43">
        <v>5082.2</v>
      </c>
      <c r="W28" s="44">
        <f t="shared" si="0"/>
        <v>299239.00000000006</v>
      </c>
      <c r="X28" s="131">
        <v>34.82</v>
      </c>
      <c r="Y28" s="45"/>
      <c r="Z28" s="46"/>
    </row>
    <row r="29" spans="2:26" ht="15.75">
      <c r="B29" s="42">
        <v>15</v>
      </c>
      <c r="C29" s="43">
        <v>32454.4</v>
      </c>
      <c r="D29" s="43">
        <v>25861.1</v>
      </c>
      <c r="E29" s="43">
        <v>27340.3</v>
      </c>
      <c r="F29" s="43">
        <v>10242.5</v>
      </c>
      <c r="G29" s="43">
        <v>11298.6</v>
      </c>
      <c r="H29" s="43">
        <v>2264.4</v>
      </c>
      <c r="I29" s="43">
        <v>4857.9</v>
      </c>
      <c r="J29" s="43">
        <v>98936.5</v>
      </c>
      <c r="K29" s="43">
        <v>4649.9</v>
      </c>
      <c r="L29" s="43">
        <v>641.5</v>
      </c>
      <c r="M29" s="43">
        <v>800.3</v>
      </c>
      <c r="N29" s="43">
        <v>5953</v>
      </c>
      <c r="O29" s="43">
        <v>25853.7</v>
      </c>
      <c r="P29" s="43">
        <v>32531</v>
      </c>
      <c r="Q29" s="43">
        <v>2714.8</v>
      </c>
      <c r="R29" s="43">
        <v>23881.1</v>
      </c>
      <c r="S29" s="43">
        <v>1851.3</v>
      </c>
      <c r="T29" s="43">
        <v>5197.9</v>
      </c>
      <c r="U29" s="43">
        <v>1378.8</v>
      </c>
      <c r="V29" s="43">
        <v>5527.1</v>
      </c>
      <c r="W29" s="44">
        <f t="shared" si="0"/>
        <v>324236.0999999999</v>
      </c>
      <c r="X29" s="131">
        <v>34.82</v>
      </c>
      <c r="Y29" s="45"/>
      <c r="Z29" s="46"/>
    </row>
    <row r="30" spans="2:26" ht="15.75">
      <c r="B30" s="47">
        <v>16</v>
      </c>
      <c r="C30" s="43">
        <v>33982.9</v>
      </c>
      <c r="D30" s="43">
        <v>27377.4</v>
      </c>
      <c r="E30" s="43">
        <v>25943.2</v>
      </c>
      <c r="F30" s="43">
        <v>11564.3</v>
      </c>
      <c r="G30" s="43">
        <v>12147.9</v>
      </c>
      <c r="H30" s="43">
        <v>2380</v>
      </c>
      <c r="I30" s="43">
        <v>4967</v>
      </c>
      <c r="J30" s="43">
        <v>100731.2</v>
      </c>
      <c r="K30" s="43">
        <v>4875.1</v>
      </c>
      <c r="L30" s="43">
        <v>824.6</v>
      </c>
      <c r="M30" s="43">
        <v>806.5</v>
      </c>
      <c r="N30" s="43">
        <v>6120</v>
      </c>
      <c r="O30" s="43">
        <v>27007.9</v>
      </c>
      <c r="P30" s="43">
        <v>32517.3</v>
      </c>
      <c r="Q30" s="43">
        <v>2796.8</v>
      </c>
      <c r="R30" s="43">
        <v>23959.8</v>
      </c>
      <c r="S30" s="43">
        <v>1941.4</v>
      </c>
      <c r="T30" s="43">
        <v>5419.8</v>
      </c>
      <c r="U30" s="43">
        <v>1486.4</v>
      </c>
      <c r="V30" s="43">
        <v>5866.5</v>
      </c>
      <c r="W30" s="44">
        <f t="shared" si="0"/>
        <v>332716</v>
      </c>
      <c r="X30" s="131">
        <v>34.82</v>
      </c>
      <c r="Y30" s="45"/>
      <c r="Z30" s="46"/>
    </row>
    <row r="31" spans="2:26" ht="15.75">
      <c r="B31" s="47">
        <v>17</v>
      </c>
      <c r="C31" s="43">
        <v>36659.2</v>
      </c>
      <c r="D31" s="43">
        <v>28420.3</v>
      </c>
      <c r="E31" s="43">
        <v>30313.1</v>
      </c>
      <c r="F31" s="43">
        <v>11060.4</v>
      </c>
      <c r="G31" s="43">
        <v>12441.4</v>
      </c>
      <c r="H31" s="43">
        <v>2113.5</v>
      </c>
      <c r="I31" s="43">
        <v>4525.1</v>
      </c>
      <c r="J31" s="43">
        <v>107147.5</v>
      </c>
      <c r="K31" s="43">
        <v>5105.1</v>
      </c>
      <c r="L31" s="43">
        <v>784.3</v>
      </c>
      <c r="M31" s="43">
        <v>850.6</v>
      </c>
      <c r="N31" s="43">
        <v>6590.5</v>
      </c>
      <c r="O31" s="43">
        <v>28510.6</v>
      </c>
      <c r="P31" s="43">
        <v>34273.5</v>
      </c>
      <c r="Q31" s="43">
        <v>2763.4</v>
      </c>
      <c r="R31" s="43">
        <v>24710.4</v>
      </c>
      <c r="S31" s="43">
        <v>1985.7</v>
      </c>
      <c r="T31" s="43">
        <v>5144.7</v>
      </c>
      <c r="U31" s="43">
        <v>1513.2</v>
      </c>
      <c r="V31" s="43">
        <v>5917.3</v>
      </c>
      <c r="W31" s="44">
        <f t="shared" si="0"/>
        <v>350829.80000000005</v>
      </c>
      <c r="X31" s="131">
        <v>34.8</v>
      </c>
      <c r="Y31" s="45"/>
      <c r="Z31" s="46"/>
    </row>
    <row r="32" spans="2:26" ht="15.75">
      <c r="B32" s="47">
        <v>18</v>
      </c>
      <c r="C32" s="43">
        <v>37008.3</v>
      </c>
      <c r="D32" s="43">
        <v>29283.5</v>
      </c>
      <c r="E32" s="43">
        <v>33814.2</v>
      </c>
      <c r="F32" s="43">
        <v>10808</v>
      </c>
      <c r="G32" s="43">
        <v>12406</v>
      </c>
      <c r="H32" s="43">
        <v>2695.7</v>
      </c>
      <c r="I32" s="43">
        <v>4614.4</v>
      </c>
      <c r="J32" s="43">
        <v>104060.1</v>
      </c>
      <c r="K32" s="43">
        <v>5074.8</v>
      </c>
      <c r="L32" s="43">
        <v>809.9</v>
      </c>
      <c r="M32" s="43">
        <v>896.3</v>
      </c>
      <c r="N32" s="43">
        <v>6581.9</v>
      </c>
      <c r="O32" s="43">
        <v>29620.8</v>
      </c>
      <c r="P32" s="43">
        <v>36313.3</v>
      </c>
      <c r="Q32" s="43">
        <v>2730.8</v>
      </c>
      <c r="R32" s="43">
        <v>24075</v>
      </c>
      <c r="S32" s="43">
        <v>1868.4</v>
      </c>
      <c r="T32" s="43">
        <v>5206.6</v>
      </c>
      <c r="U32" s="43">
        <v>1601.8</v>
      </c>
      <c r="V32" s="43">
        <v>6104.2</v>
      </c>
      <c r="W32" s="44">
        <f t="shared" si="0"/>
        <v>355573.99999999994</v>
      </c>
      <c r="X32" s="131">
        <v>34.8</v>
      </c>
      <c r="Y32" s="45"/>
      <c r="Z32" s="46"/>
    </row>
    <row r="33" spans="2:26" ht="15.75">
      <c r="B33" s="47">
        <v>19</v>
      </c>
      <c r="C33" s="43">
        <v>37132.4</v>
      </c>
      <c r="D33" s="43">
        <v>30435</v>
      </c>
      <c r="E33" s="43">
        <v>33867.5</v>
      </c>
      <c r="F33" s="43">
        <v>11474.9</v>
      </c>
      <c r="G33" s="43">
        <v>12758.7</v>
      </c>
      <c r="H33" s="43">
        <v>2822.1</v>
      </c>
      <c r="I33" s="43">
        <v>4828.7</v>
      </c>
      <c r="J33" s="43">
        <v>101570.6</v>
      </c>
      <c r="K33" s="43">
        <v>5112.4</v>
      </c>
      <c r="L33" s="43">
        <v>834.4</v>
      </c>
      <c r="M33" s="43">
        <v>849</v>
      </c>
      <c r="N33" s="43">
        <v>6835.1</v>
      </c>
      <c r="O33" s="43">
        <v>29816.9</v>
      </c>
      <c r="P33" s="43">
        <v>34901.5</v>
      </c>
      <c r="Q33" s="43">
        <v>2882</v>
      </c>
      <c r="R33" s="43">
        <v>27012.9</v>
      </c>
      <c r="S33" s="43">
        <v>1877.5</v>
      </c>
      <c r="T33" s="43">
        <v>5365.2</v>
      </c>
      <c r="U33" s="43">
        <v>1666.5</v>
      </c>
      <c r="V33" s="43">
        <v>6236.5</v>
      </c>
      <c r="W33" s="44">
        <f t="shared" si="0"/>
        <v>358279.80000000005</v>
      </c>
      <c r="X33" s="131">
        <v>34.97</v>
      </c>
      <c r="Y33" s="45"/>
      <c r="Z33" s="46"/>
    </row>
    <row r="34" spans="2:26" ht="15.75">
      <c r="B34" s="47">
        <v>20</v>
      </c>
      <c r="C34" s="43">
        <v>38885.3</v>
      </c>
      <c r="D34" s="43">
        <v>31484.4</v>
      </c>
      <c r="E34" s="43">
        <v>34096.9</v>
      </c>
      <c r="F34" s="43">
        <v>13255.5</v>
      </c>
      <c r="G34" s="43">
        <v>13151.3</v>
      </c>
      <c r="H34" s="43">
        <v>2964.5</v>
      </c>
      <c r="I34" s="43">
        <v>6073.1</v>
      </c>
      <c r="J34" s="43">
        <v>107489.2</v>
      </c>
      <c r="K34" s="43">
        <v>5163.6</v>
      </c>
      <c r="L34" s="43">
        <v>898.2</v>
      </c>
      <c r="M34" s="43">
        <v>947.9</v>
      </c>
      <c r="N34" s="43">
        <v>6901</v>
      </c>
      <c r="O34" s="43">
        <v>31200.2</v>
      </c>
      <c r="P34" s="43">
        <v>35657.1</v>
      </c>
      <c r="Q34" s="43">
        <v>3037.5</v>
      </c>
      <c r="R34" s="43">
        <v>27872</v>
      </c>
      <c r="S34" s="43">
        <v>2020.4</v>
      </c>
      <c r="T34" s="43">
        <v>5415.7</v>
      </c>
      <c r="U34" s="43">
        <v>1731.2</v>
      </c>
      <c r="V34" s="43">
        <v>6025.2</v>
      </c>
      <c r="W34" s="44">
        <f t="shared" si="0"/>
        <v>374270.20000000007</v>
      </c>
      <c r="X34" s="131">
        <v>35</v>
      </c>
      <c r="Y34" s="45"/>
      <c r="Z34" s="46"/>
    </row>
    <row r="35" spans="2:26" ht="15.75">
      <c r="B35" s="47">
        <v>21</v>
      </c>
      <c r="C35" s="43">
        <v>38095.1</v>
      </c>
      <c r="D35" s="43">
        <v>29886.4</v>
      </c>
      <c r="E35" s="43">
        <v>33392</v>
      </c>
      <c r="F35" s="43">
        <v>12956.4</v>
      </c>
      <c r="G35" s="43">
        <v>12293.6</v>
      </c>
      <c r="H35" s="43">
        <v>2757.1</v>
      </c>
      <c r="I35" s="43">
        <v>6149.9</v>
      </c>
      <c r="J35" s="43">
        <v>109814.6</v>
      </c>
      <c r="K35" s="43">
        <v>5039.4</v>
      </c>
      <c r="L35" s="43">
        <v>816.7</v>
      </c>
      <c r="M35" s="43">
        <v>925.7</v>
      </c>
      <c r="N35" s="43">
        <v>6790.4</v>
      </c>
      <c r="O35" s="43">
        <v>30545</v>
      </c>
      <c r="P35" s="43">
        <v>33763.9</v>
      </c>
      <c r="Q35" s="43">
        <v>2904.6</v>
      </c>
      <c r="R35" s="43">
        <v>26849</v>
      </c>
      <c r="S35" s="43">
        <v>2172.9</v>
      </c>
      <c r="T35" s="43">
        <v>5064.8</v>
      </c>
      <c r="U35" s="43">
        <v>1626.4</v>
      </c>
      <c r="V35" s="43">
        <v>6108.2</v>
      </c>
      <c r="W35" s="44">
        <f t="shared" si="0"/>
        <v>367952.1000000001</v>
      </c>
      <c r="X35" s="131">
        <v>34.97</v>
      </c>
      <c r="Y35" s="45"/>
      <c r="Z35" s="46"/>
    </row>
    <row r="36" spans="2:26" ht="15.75">
      <c r="B36" s="47">
        <v>22</v>
      </c>
      <c r="C36" s="43">
        <v>39135.5</v>
      </c>
      <c r="D36" s="43">
        <v>30540.6</v>
      </c>
      <c r="E36" s="43">
        <v>29621.5</v>
      </c>
      <c r="F36" s="43">
        <v>14031.2</v>
      </c>
      <c r="G36" s="43">
        <v>12572.5</v>
      </c>
      <c r="H36" s="43">
        <v>2753</v>
      </c>
      <c r="I36" s="43">
        <v>6070.2</v>
      </c>
      <c r="J36" s="43">
        <v>111565.6</v>
      </c>
      <c r="K36" s="43">
        <v>5046.3</v>
      </c>
      <c r="L36" s="43">
        <v>739.3</v>
      </c>
      <c r="M36" s="43">
        <v>886</v>
      </c>
      <c r="N36" s="43">
        <v>6834.6</v>
      </c>
      <c r="O36" s="43">
        <v>32173.4</v>
      </c>
      <c r="P36" s="43">
        <v>35383.8</v>
      </c>
      <c r="Q36" s="43">
        <v>3101.5</v>
      </c>
      <c r="R36" s="43">
        <v>28513.3</v>
      </c>
      <c r="S36" s="43">
        <v>2300.7</v>
      </c>
      <c r="T36" s="43">
        <v>5451.2</v>
      </c>
      <c r="U36" s="43">
        <v>1769.3</v>
      </c>
      <c r="V36" s="43">
        <v>6178.8</v>
      </c>
      <c r="W36" s="44">
        <f t="shared" si="0"/>
        <v>374668.3</v>
      </c>
      <c r="X36" s="131">
        <v>34.97</v>
      </c>
      <c r="Y36" s="45"/>
      <c r="Z36" s="46"/>
    </row>
    <row r="37" spans="2:26" ht="15.75">
      <c r="B37" s="47">
        <v>23</v>
      </c>
      <c r="C37" s="43">
        <v>41082.9</v>
      </c>
      <c r="D37" s="43">
        <v>32597.2</v>
      </c>
      <c r="E37" s="43">
        <v>33355.5</v>
      </c>
      <c r="F37" s="43">
        <v>14821.7</v>
      </c>
      <c r="G37" s="43">
        <v>13584.9</v>
      </c>
      <c r="H37" s="43">
        <v>2869.4</v>
      </c>
      <c r="I37" s="43">
        <v>6643.9</v>
      </c>
      <c r="J37" s="43">
        <v>118910.5</v>
      </c>
      <c r="K37" s="43">
        <v>5362.9</v>
      </c>
      <c r="L37" s="43">
        <v>853.1</v>
      </c>
      <c r="M37" s="43">
        <v>990.6</v>
      </c>
      <c r="N37" s="43">
        <v>7297.2</v>
      </c>
      <c r="O37" s="43">
        <v>33799.4</v>
      </c>
      <c r="P37" s="43">
        <v>37482.4</v>
      </c>
      <c r="Q37" s="43">
        <v>3427</v>
      </c>
      <c r="R37" s="43">
        <v>30611.1</v>
      </c>
      <c r="S37" s="43">
        <v>2524.7</v>
      </c>
      <c r="T37" s="43">
        <v>6097.1</v>
      </c>
      <c r="U37" s="43">
        <v>1876.7</v>
      </c>
      <c r="V37" s="43">
        <v>7038.2</v>
      </c>
      <c r="W37" s="44">
        <f t="shared" si="0"/>
        <v>401226.4</v>
      </c>
      <c r="X37" s="131">
        <v>34.97</v>
      </c>
      <c r="Y37" s="45"/>
      <c r="Z37" s="46"/>
    </row>
    <row r="38" spans="2:26" ht="15.75">
      <c r="B38" s="47">
        <v>24</v>
      </c>
      <c r="C38" s="43">
        <v>41760.9</v>
      </c>
      <c r="D38" s="43">
        <v>32995.1</v>
      </c>
      <c r="E38" s="43">
        <v>31326.3</v>
      </c>
      <c r="F38" s="43">
        <v>15375.9</v>
      </c>
      <c r="G38" s="43">
        <v>13385.8</v>
      </c>
      <c r="H38" s="43">
        <v>2908</v>
      </c>
      <c r="I38" s="43">
        <v>7046.6</v>
      </c>
      <c r="J38" s="43">
        <v>116458.4</v>
      </c>
      <c r="K38" s="43">
        <v>5540.1</v>
      </c>
      <c r="L38" s="43">
        <v>732.3</v>
      </c>
      <c r="M38" s="43">
        <v>964.5</v>
      </c>
      <c r="N38" s="43">
        <v>7179.2</v>
      </c>
      <c r="O38" s="43">
        <v>33876.9</v>
      </c>
      <c r="P38" s="43">
        <v>37660.5</v>
      </c>
      <c r="Q38" s="43">
        <v>3479.1</v>
      </c>
      <c r="R38" s="43">
        <v>30475.5</v>
      </c>
      <c r="S38" s="43">
        <v>2934.2</v>
      </c>
      <c r="T38" s="43">
        <v>6098.4</v>
      </c>
      <c r="U38" s="43">
        <v>1851.1</v>
      </c>
      <c r="V38" s="43">
        <v>6959.1</v>
      </c>
      <c r="W38" s="44">
        <f t="shared" si="0"/>
        <v>399007.89999999997</v>
      </c>
      <c r="X38" s="131">
        <v>34.96</v>
      </c>
      <c r="Y38" s="45"/>
      <c r="Z38" s="46"/>
    </row>
    <row r="39" spans="2:26" ht="15.75">
      <c r="B39" s="47">
        <v>25</v>
      </c>
      <c r="C39" s="43">
        <v>44634.5</v>
      </c>
      <c r="D39" s="43">
        <v>35845.3</v>
      </c>
      <c r="E39" s="43">
        <v>35648.2</v>
      </c>
      <c r="F39" s="43">
        <v>15715.4</v>
      </c>
      <c r="G39" s="43">
        <v>14612.9</v>
      </c>
      <c r="H39" s="43">
        <v>3007.1</v>
      </c>
      <c r="I39" s="43">
        <v>7365.8</v>
      </c>
      <c r="J39" s="43">
        <v>126966.7</v>
      </c>
      <c r="K39" s="43">
        <v>5834.3</v>
      </c>
      <c r="L39" s="43">
        <v>898.2</v>
      </c>
      <c r="M39" s="43">
        <v>1045</v>
      </c>
      <c r="N39" s="43">
        <v>7914.4</v>
      </c>
      <c r="O39" s="43">
        <v>36828.7</v>
      </c>
      <c r="P39" s="43">
        <v>41007.4</v>
      </c>
      <c r="Q39" s="43">
        <v>3737.4</v>
      </c>
      <c r="R39" s="43">
        <v>32708.7</v>
      </c>
      <c r="S39" s="43">
        <v>3050.2</v>
      </c>
      <c r="T39" s="43">
        <v>6902.6</v>
      </c>
      <c r="U39" s="43">
        <v>2014</v>
      </c>
      <c r="V39" s="43">
        <v>7890.5</v>
      </c>
      <c r="W39" s="44">
        <f t="shared" si="0"/>
        <v>433627.30000000005</v>
      </c>
      <c r="X39" s="131">
        <v>34.77</v>
      </c>
      <c r="Y39" s="45"/>
      <c r="Z39" s="46"/>
    </row>
    <row r="40" spans="2:26" ht="15.75">
      <c r="B40" s="47">
        <v>26</v>
      </c>
      <c r="C40" s="43">
        <v>46523.7</v>
      </c>
      <c r="D40" s="43">
        <v>37979.4</v>
      </c>
      <c r="E40" s="43">
        <v>38356.5</v>
      </c>
      <c r="F40" s="43">
        <v>16474.7</v>
      </c>
      <c r="G40" s="43">
        <v>15395.2</v>
      </c>
      <c r="H40" s="43">
        <v>3035.4</v>
      </c>
      <c r="I40" s="43">
        <v>7566.2</v>
      </c>
      <c r="J40" s="43">
        <v>130549.8</v>
      </c>
      <c r="K40" s="43">
        <v>6034.1</v>
      </c>
      <c r="L40" s="43">
        <v>980.2</v>
      </c>
      <c r="M40" s="43">
        <v>1039.5</v>
      </c>
      <c r="N40" s="43">
        <v>8416</v>
      </c>
      <c r="O40" s="43">
        <v>37925.2</v>
      </c>
      <c r="P40" s="43">
        <v>43395.2</v>
      </c>
      <c r="Q40" s="43">
        <v>3977.1</v>
      </c>
      <c r="R40" s="43">
        <v>34016.2</v>
      </c>
      <c r="S40" s="43">
        <v>3134</v>
      </c>
      <c r="T40" s="43">
        <v>7194.5</v>
      </c>
      <c r="U40" s="43">
        <v>2114.5</v>
      </c>
      <c r="V40" s="43">
        <v>8226.6</v>
      </c>
      <c r="W40" s="44">
        <f t="shared" si="0"/>
        <v>452334</v>
      </c>
      <c r="X40" s="131">
        <v>34.73</v>
      </c>
      <c r="Y40" s="45"/>
      <c r="Z40" s="46"/>
    </row>
    <row r="41" spans="2:26" ht="15.75">
      <c r="B41" s="47">
        <v>27</v>
      </c>
      <c r="C41" s="43">
        <v>48037.5</v>
      </c>
      <c r="D41" s="43">
        <v>38423.5</v>
      </c>
      <c r="E41" s="43">
        <v>38584.9</v>
      </c>
      <c r="F41" s="43">
        <v>16061.7</v>
      </c>
      <c r="G41" s="43">
        <v>15727.8</v>
      </c>
      <c r="H41" s="43">
        <v>2994.4</v>
      </c>
      <c r="I41" s="43">
        <v>7176.7</v>
      </c>
      <c r="J41" s="43">
        <v>134308</v>
      </c>
      <c r="K41" s="43">
        <v>6104.9</v>
      </c>
      <c r="L41" s="43">
        <v>809.8</v>
      </c>
      <c r="M41" s="43">
        <v>1046.6</v>
      </c>
      <c r="N41" s="43">
        <v>8339.4</v>
      </c>
      <c r="O41" s="43">
        <v>38764.3</v>
      </c>
      <c r="P41" s="43">
        <v>42875.3</v>
      </c>
      <c r="Q41" s="43">
        <v>3897.6</v>
      </c>
      <c r="R41" s="43">
        <v>33997</v>
      </c>
      <c r="S41" s="43">
        <v>2993</v>
      </c>
      <c r="T41" s="43">
        <v>7036</v>
      </c>
      <c r="U41" s="43">
        <v>2028.9</v>
      </c>
      <c r="V41" s="43">
        <v>8212.1</v>
      </c>
      <c r="W41" s="44">
        <f t="shared" si="0"/>
        <v>457419.39999999997</v>
      </c>
      <c r="X41" s="131">
        <v>34.44</v>
      </c>
      <c r="Y41" s="45"/>
      <c r="Z41" s="46"/>
    </row>
    <row r="42" spans="2:26" ht="15.75">
      <c r="B42" s="47">
        <v>28</v>
      </c>
      <c r="C42" s="43">
        <v>48900.2</v>
      </c>
      <c r="D42" s="43">
        <v>38890.3</v>
      </c>
      <c r="E42" s="43">
        <v>40188.9</v>
      </c>
      <c r="F42" s="43">
        <v>16298.3</v>
      </c>
      <c r="G42" s="43">
        <v>16203.8</v>
      </c>
      <c r="H42" s="43">
        <v>2988.5</v>
      </c>
      <c r="I42" s="43">
        <v>7235.9</v>
      </c>
      <c r="J42" s="43">
        <v>134896.4</v>
      </c>
      <c r="K42" s="43">
        <v>5882.9</v>
      </c>
      <c r="L42" s="43">
        <v>794.4</v>
      </c>
      <c r="M42" s="43">
        <v>1064.5</v>
      </c>
      <c r="N42" s="43">
        <v>8161</v>
      </c>
      <c r="O42" s="43">
        <v>37772</v>
      </c>
      <c r="P42" s="43">
        <v>41490.1</v>
      </c>
      <c r="Q42" s="43">
        <v>3911.1</v>
      </c>
      <c r="R42" s="43">
        <v>32527.8</v>
      </c>
      <c r="S42" s="43">
        <v>2942.4</v>
      </c>
      <c r="T42" s="43">
        <v>6628.1</v>
      </c>
      <c r="U42" s="43">
        <v>2051.5</v>
      </c>
      <c r="V42" s="43">
        <v>8259.9</v>
      </c>
      <c r="W42" s="44">
        <f t="shared" si="0"/>
        <v>457087.99999999994</v>
      </c>
      <c r="X42" s="131">
        <v>34.41</v>
      </c>
      <c r="Y42" s="45"/>
      <c r="Z42" s="46"/>
    </row>
    <row r="43" spans="2:26" ht="15.75">
      <c r="B43" s="47">
        <v>29</v>
      </c>
      <c r="C43" s="43">
        <v>52947.8</v>
      </c>
      <c r="D43" s="43">
        <v>41684.8</v>
      </c>
      <c r="E43" s="43">
        <v>39029.9</v>
      </c>
      <c r="F43" s="43">
        <v>13067.6</v>
      </c>
      <c r="G43" s="43">
        <v>17796.7</v>
      </c>
      <c r="H43" s="43">
        <v>3159.7</v>
      </c>
      <c r="I43" s="43">
        <v>8213.8</v>
      </c>
      <c r="J43" s="43">
        <v>143098.6</v>
      </c>
      <c r="K43" s="43">
        <v>6529.6</v>
      </c>
      <c r="L43" s="43">
        <v>1038.6</v>
      </c>
      <c r="M43" s="43">
        <v>1166.6</v>
      </c>
      <c r="N43" s="43">
        <v>8881.8</v>
      </c>
      <c r="O43" s="43">
        <v>39864.6</v>
      </c>
      <c r="P43" s="43">
        <v>44093.6</v>
      </c>
      <c r="Q43" s="43">
        <v>4333.6</v>
      </c>
      <c r="R43" s="43">
        <v>35052.7</v>
      </c>
      <c r="S43" s="43">
        <v>3284.2</v>
      </c>
      <c r="T43" s="43">
        <v>7096.7</v>
      </c>
      <c r="U43" s="43">
        <v>2158.8</v>
      </c>
      <c r="V43" s="43">
        <v>9364.9</v>
      </c>
      <c r="W43" s="44">
        <f t="shared" si="0"/>
        <v>481864.5999999999</v>
      </c>
      <c r="X43" s="131">
        <v>34.41</v>
      </c>
      <c r="Y43" s="45"/>
      <c r="Z43" s="46"/>
    </row>
    <row r="44" spans="2:26" ht="15.75">
      <c r="B44" s="47">
        <v>30</v>
      </c>
      <c r="C44" s="43">
        <v>48748.3</v>
      </c>
      <c r="D44" s="43">
        <v>37763.4</v>
      </c>
      <c r="E44" s="43">
        <v>32141.2</v>
      </c>
      <c r="F44" s="43">
        <v>10932.1</v>
      </c>
      <c r="G44" s="43">
        <v>15554.4</v>
      </c>
      <c r="H44" s="43">
        <v>3142.9</v>
      </c>
      <c r="I44" s="43">
        <v>7607.6</v>
      </c>
      <c r="J44" s="43">
        <v>130488.1</v>
      </c>
      <c r="K44" s="43">
        <v>5898.9</v>
      </c>
      <c r="L44" s="43">
        <v>923.5</v>
      </c>
      <c r="M44" s="43">
        <v>988</v>
      </c>
      <c r="N44" s="43">
        <v>8209.1</v>
      </c>
      <c r="O44" s="43">
        <v>35492.9</v>
      </c>
      <c r="P44" s="43">
        <v>39848.7</v>
      </c>
      <c r="Q44" s="43">
        <v>4068.6</v>
      </c>
      <c r="R44" s="43">
        <v>31934.7</v>
      </c>
      <c r="S44" s="43">
        <v>2816.2</v>
      </c>
      <c r="T44" s="43">
        <v>6337.8</v>
      </c>
      <c r="U44" s="43">
        <v>1968.5</v>
      </c>
      <c r="V44" s="43">
        <v>8220</v>
      </c>
      <c r="W44" s="44">
        <f t="shared" si="0"/>
        <v>433084.9</v>
      </c>
      <c r="X44" s="131">
        <v>34.41</v>
      </c>
      <c r="Y44" s="45"/>
      <c r="Z44" s="46"/>
    </row>
    <row r="45" spans="2:26" ht="15.75">
      <c r="B45" s="47">
        <v>31</v>
      </c>
      <c r="C45" s="43">
        <v>48160.1</v>
      </c>
      <c r="D45" s="43">
        <v>36983.9</v>
      </c>
      <c r="E45" s="43">
        <v>31734.7</v>
      </c>
      <c r="F45" s="43">
        <v>13037.7</v>
      </c>
      <c r="G45" s="43">
        <v>15614.3</v>
      </c>
      <c r="H45" s="43">
        <v>3002.8</v>
      </c>
      <c r="I45" s="43">
        <v>7362.2</v>
      </c>
      <c r="J45" s="43">
        <v>120355.5</v>
      </c>
      <c r="K45" s="43">
        <v>6019.1</v>
      </c>
      <c r="L45" s="43">
        <v>956.6</v>
      </c>
      <c r="M45" s="43">
        <v>1023.8</v>
      </c>
      <c r="N45" s="43">
        <v>8428.2</v>
      </c>
      <c r="O45" s="43">
        <v>36999.4</v>
      </c>
      <c r="P45" s="43">
        <v>39579.5</v>
      </c>
      <c r="Q45" s="43">
        <v>4051.1</v>
      </c>
      <c r="R45" s="43">
        <v>32073</v>
      </c>
      <c r="S45" s="43">
        <v>3060.9</v>
      </c>
      <c r="T45" s="43">
        <v>6484.3</v>
      </c>
      <c r="U45" s="43">
        <v>1868.9</v>
      </c>
      <c r="V45" s="43">
        <v>7761.2</v>
      </c>
      <c r="W45" s="44">
        <f t="shared" si="0"/>
        <v>424557.19999999995</v>
      </c>
      <c r="X45" s="131">
        <v>34.48</v>
      </c>
      <c r="Y45" s="45"/>
      <c r="Z45" s="46"/>
    </row>
    <row r="46" spans="2:27" ht="36">
      <c r="B46" s="47" t="s">
        <v>79</v>
      </c>
      <c r="C46" s="48">
        <f aca="true" t="shared" si="1" ref="C46:W46">SUM(C15:C45)</f>
        <v>940756.9</v>
      </c>
      <c r="D46" s="48">
        <f t="shared" si="1"/>
        <v>761814.2000000002</v>
      </c>
      <c r="E46" s="48">
        <f t="shared" si="1"/>
        <v>805624.7999999999</v>
      </c>
      <c r="F46" s="48">
        <f t="shared" si="1"/>
        <v>316971.6</v>
      </c>
      <c r="G46" s="48">
        <f t="shared" si="1"/>
        <v>315754.8</v>
      </c>
      <c r="H46" s="48">
        <f t="shared" si="1"/>
        <v>64107.3</v>
      </c>
      <c r="I46" s="48">
        <f t="shared" si="1"/>
        <v>149264.2</v>
      </c>
      <c r="J46" s="48">
        <f t="shared" si="1"/>
        <v>2645864.8000000003</v>
      </c>
      <c r="K46" s="48">
        <f t="shared" si="1"/>
        <v>123508.1</v>
      </c>
      <c r="L46" s="48">
        <f t="shared" si="1"/>
        <v>16997.6</v>
      </c>
      <c r="M46" s="48">
        <f t="shared" si="1"/>
        <v>20687.8</v>
      </c>
      <c r="N46" s="48">
        <f t="shared" si="1"/>
        <v>166087.1</v>
      </c>
      <c r="O46" s="48">
        <f t="shared" si="1"/>
        <v>751471.9000000001</v>
      </c>
      <c r="P46" s="48">
        <f t="shared" si="1"/>
        <v>867929.2</v>
      </c>
      <c r="Q46" s="48">
        <f t="shared" si="1"/>
        <v>76232.50000000001</v>
      </c>
      <c r="R46" s="48">
        <f t="shared" si="1"/>
        <v>647097.7</v>
      </c>
      <c r="S46" s="48">
        <f t="shared" si="1"/>
        <v>54521</v>
      </c>
      <c r="T46" s="48">
        <f t="shared" si="1"/>
        <v>133352.2</v>
      </c>
      <c r="U46" s="48">
        <f t="shared" si="1"/>
        <v>38713.200000000004</v>
      </c>
      <c r="V46" s="48">
        <f t="shared" si="1"/>
        <v>157726.80000000002</v>
      </c>
      <c r="W46" s="63">
        <f t="shared" si="1"/>
        <v>9054483.7</v>
      </c>
      <c r="X46" s="132">
        <f>SUMPRODUCT(X15:X45,W15:W45)/SUM(W15:W45)</f>
        <v>34.771674822276175</v>
      </c>
      <c r="Y46" s="49"/>
      <c r="Z46" s="76"/>
      <c r="AA46" s="76"/>
    </row>
    <row r="47" spans="3:25" ht="12.75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50"/>
    </row>
    <row r="48" spans="3:26" ht="12.75">
      <c r="C48" s="1"/>
      <c r="D48" s="1"/>
      <c r="Z48" s="7"/>
    </row>
    <row r="49" spans="2:26" ht="15">
      <c r="B49" s="51"/>
      <c r="C49" s="52" t="s">
        <v>89</v>
      </c>
      <c r="D49" s="53"/>
      <c r="E49" s="53"/>
      <c r="F49" s="53"/>
      <c r="G49" s="53"/>
      <c r="H49" s="53"/>
      <c r="I49" s="53"/>
      <c r="J49" s="53"/>
      <c r="K49" s="53"/>
      <c r="L49" s="53" t="s">
        <v>87</v>
      </c>
      <c r="M49" s="53"/>
      <c r="N49" s="53"/>
      <c r="O49" s="53"/>
      <c r="P49" s="53"/>
      <c r="Q49" s="53"/>
      <c r="R49" s="53"/>
      <c r="S49" s="24" t="s">
        <v>111</v>
      </c>
      <c r="T49" s="53"/>
      <c r="U49" s="53"/>
      <c r="V49" s="53"/>
      <c r="W49" s="53"/>
      <c r="X49" s="53"/>
      <c r="Y49" s="54"/>
      <c r="Z49" s="7"/>
    </row>
    <row r="50" spans="3:26" ht="15">
      <c r="C50" s="68" t="s">
        <v>92</v>
      </c>
      <c r="D50" s="69"/>
      <c r="E50" s="69"/>
      <c r="F50" s="69"/>
      <c r="G50" s="69"/>
      <c r="H50" s="69"/>
      <c r="I50" s="69"/>
      <c r="J50" s="69"/>
      <c r="K50" s="69"/>
      <c r="L50" s="68" t="s">
        <v>0</v>
      </c>
      <c r="M50" s="69"/>
      <c r="N50" s="68"/>
      <c r="O50" s="69"/>
      <c r="P50" s="68" t="s">
        <v>1</v>
      </c>
      <c r="Q50" s="69"/>
      <c r="R50" s="69"/>
      <c r="S50" s="68" t="s">
        <v>93</v>
      </c>
      <c r="T50" s="68"/>
      <c r="Y50" s="2"/>
      <c r="Z50" s="7"/>
    </row>
    <row r="51" spans="3:26" ht="15">
      <c r="C51" s="52" t="s">
        <v>80</v>
      </c>
      <c r="D51" s="52"/>
      <c r="E51" s="53"/>
      <c r="F51" s="53"/>
      <c r="G51" s="53"/>
      <c r="H51" s="53"/>
      <c r="I51" s="53"/>
      <c r="J51" s="53"/>
      <c r="K51" s="53"/>
      <c r="L51" s="129" t="s">
        <v>84</v>
      </c>
      <c r="M51" s="130"/>
      <c r="N51" s="130"/>
      <c r="O51" s="53" t="s">
        <v>81</v>
      </c>
      <c r="P51" s="53" t="s">
        <v>82</v>
      </c>
      <c r="Q51" s="53"/>
      <c r="R51" s="53"/>
      <c r="S51" s="129" t="s">
        <v>111</v>
      </c>
      <c r="T51" s="130"/>
      <c r="U51" s="53"/>
      <c r="V51" s="53"/>
      <c r="W51" s="53"/>
      <c r="X51" s="53"/>
      <c r="Y51" s="55"/>
      <c r="Z51" s="7"/>
    </row>
    <row r="52" spans="3:26" ht="15">
      <c r="C52" s="1"/>
      <c r="D52" s="1" t="s">
        <v>83</v>
      </c>
      <c r="L52" s="70" t="s">
        <v>0</v>
      </c>
      <c r="M52" s="69"/>
      <c r="N52" s="69"/>
      <c r="O52" s="68"/>
      <c r="P52" s="68" t="s">
        <v>1</v>
      </c>
      <c r="Q52" s="69"/>
      <c r="R52" s="69"/>
      <c r="S52" s="68" t="s">
        <v>93</v>
      </c>
      <c r="Y52" s="2"/>
      <c r="Z52" s="7"/>
    </row>
    <row r="53" ht="12.75">
      <c r="Z53" s="7"/>
    </row>
    <row r="54" ht="12.75">
      <c r="Z54" s="7"/>
    </row>
  </sheetData>
  <sheetProtection/>
  <mergeCells count="34">
    <mergeCell ref="V12:V14"/>
    <mergeCell ref="Z15:AA22"/>
    <mergeCell ref="Z46:AA46"/>
    <mergeCell ref="C47:X47"/>
    <mergeCell ref="L51:N51"/>
    <mergeCell ref="S51:T51"/>
    <mergeCell ref="P12:P14"/>
    <mergeCell ref="Q12:Q14"/>
    <mergeCell ref="R12:R14"/>
    <mergeCell ref="S12:S14"/>
    <mergeCell ref="T12:T14"/>
    <mergeCell ref="U12:U14"/>
    <mergeCell ref="J12:J14"/>
    <mergeCell ref="K12:K14"/>
    <mergeCell ref="L12:L14"/>
    <mergeCell ref="M12:M14"/>
    <mergeCell ref="N12:N14"/>
    <mergeCell ref="O12:O14"/>
    <mergeCell ref="D12:D14"/>
    <mergeCell ref="E12:E14"/>
    <mergeCell ref="F12:F14"/>
    <mergeCell ref="G12:G14"/>
    <mergeCell ref="H12:H14"/>
    <mergeCell ref="I12:I14"/>
    <mergeCell ref="C5:X5"/>
    <mergeCell ref="B6:X6"/>
    <mergeCell ref="B7:X7"/>
    <mergeCell ref="B8:X8"/>
    <mergeCell ref="B9:X9"/>
    <mergeCell ref="B11:B14"/>
    <mergeCell ref="C11:V11"/>
    <mergeCell ref="W11:W14"/>
    <mergeCell ref="X11:X14"/>
    <mergeCell ref="C12:C14"/>
  </mergeCells>
  <printOptions/>
  <pageMargins left="0.5118110236220472" right="0.1968503937007874" top="0.35433070866141736" bottom="0.35433070866141736" header="0.31496062992125984" footer="0.31496062992125984"/>
  <pageSetup fitToHeight="0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25">
      <selection activeCell="S47" sqref="S47:T5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8" t="s">
        <v>37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39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29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.75" customHeight="1">
      <c r="B7" s="75" t="s">
        <v>43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"/>
      <c r="AA7" s="4"/>
    </row>
    <row r="8" spans="2:27" ht="18" customHeight="1">
      <c r="B8" s="77" t="s">
        <v>100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79" t="s">
        <v>11</v>
      </c>
      <c r="C9" s="82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31</v>
      </c>
      <c r="P9" s="86"/>
      <c r="Q9" s="86"/>
      <c r="R9" s="87"/>
      <c r="S9" s="87"/>
      <c r="T9" s="88"/>
      <c r="U9" s="100" t="s">
        <v>27</v>
      </c>
      <c r="V9" s="98" t="s">
        <v>28</v>
      </c>
      <c r="W9" s="89" t="s">
        <v>24</v>
      </c>
      <c r="X9" s="89" t="s">
        <v>25</v>
      </c>
      <c r="Y9" s="89" t="s">
        <v>26</v>
      </c>
      <c r="Z9" s="4"/>
      <c r="AB9" s="7"/>
      <c r="AC9"/>
    </row>
    <row r="10" spans="2:29" ht="48.75" customHeight="1">
      <c r="B10" s="80"/>
      <c r="C10" s="90" t="s">
        <v>12</v>
      </c>
      <c r="D10" s="90" t="s">
        <v>13</v>
      </c>
      <c r="E10" s="90" t="s">
        <v>14</v>
      </c>
      <c r="F10" s="90" t="s">
        <v>15</v>
      </c>
      <c r="G10" s="90" t="s">
        <v>16</v>
      </c>
      <c r="H10" s="90" t="s">
        <v>17</v>
      </c>
      <c r="I10" s="90" t="s">
        <v>18</v>
      </c>
      <c r="J10" s="90" t="s">
        <v>19</v>
      </c>
      <c r="K10" s="90" t="s">
        <v>20</v>
      </c>
      <c r="L10" s="90" t="s">
        <v>21</v>
      </c>
      <c r="M10" s="91" t="s">
        <v>22</v>
      </c>
      <c r="N10" s="91" t="s">
        <v>23</v>
      </c>
      <c r="O10" s="91" t="s">
        <v>5</v>
      </c>
      <c r="P10" s="94" t="s">
        <v>6</v>
      </c>
      <c r="Q10" s="91" t="s">
        <v>8</v>
      </c>
      <c r="R10" s="91" t="s">
        <v>7</v>
      </c>
      <c r="S10" s="91" t="s">
        <v>9</v>
      </c>
      <c r="T10" s="91" t="s">
        <v>10</v>
      </c>
      <c r="U10" s="101"/>
      <c r="V10" s="92"/>
      <c r="W10" s="89"/>
      <c r="X10" s="89"/>
      <c r="Y10" s="89"/>
      <c r="Z10" s="4"/>
      <c r="AB10" s="7"/>
      <c r="AC10"/>
    </row>
    <row r="11" spans="2:29" ht="15.75" customHeight="1">
      <c r="B11" s="8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5"/>
      <c r="Q11" s="103"/>
      <c r="R11" s="92"/>
      <c r="S11" s="92"/>
      <c r="T11" s="92"/>
      <c r="U11" s="101"/>
      <c r="V11" s="92"/>
      <c r="W11" s="89"/>
      <c r="X11" s="89"/>
      <c r="Y11" s="89"/>
      <c r="Z11" s="4"/>
      <c r="AB11" s="7"/>
      <c r="AC11"/>
    </row>
    <row r="12" spans="2:29" ht="21" customHeight="1">
      <c r="B12" s="8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6"/>
      <c r="Q12" s="104"/>
      <c r="R12" s="93"/>
      <c r="S12" s="93"/>
      <c r="T12" s="93"/>
      <c r="U12" s="102"/>
      <c r="V12" s="93"/>
      <c r="W12" s="89"/>
      <c r="X12" s="89"/>
      <c r="Y12" s="8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29"/>
      <c r="U13" s="11"/>
      <c r="V13" s="11"/>
      <c r="W13" s="22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29"/>
      <c r="U14" s="11"/>
      <c r="V14" s="11"/>
      <c r="W14" s="56"/>
      <c r="X14" s="11"/>
      <c r="Y14" s="11"/>
      <c r="AA14" s="14">
        <f aca="true" t="shared" si="0" ref="AA14:AA43">SUM(C14:N14)</f>
        <v>0</v>
      </c>
      <c r="AB14" s="15" t="str">
        <f aca="true" t="shared" si="1" ref="AB14:AB22"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29"/>
      <c r="U15" s="10"/>
      <c r="V15" s="11"/>
      <c r="W15" s="56"/>
      <c r="X15" s="11"/>
      <c r="Y15" s="11"/>
      <c r="AA15" s="14">
        <f t="shared" si="0"/>
        <v>0</v>
      </c>
      <c r="AB15" s="15" t="str">
        <f t="shared" si="1"/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29"/>
      <c r="U16" s="10"/>
      <c r="V16" s="11"/>
      <c r="W16" s="22" t="s">
        <v>41</v>
      </c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29"/>
      <c r="U17" s="10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10"/>
      <c r="S18" s="11"/>
      <c r="T18" s="29"/>
      <c r="U18" s="11">
        <v>0.9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>
        <v>88.2584</v>
      </c>
      <c r="D19" s="17">
        <v>3.2861</v>
      </c>
      <c r="E19" s="17">
        <v>1.4814</v>
      </c>
      <c r="F19" s="17">
        <v>0.2129</v>
      </c>
      <c r="G19" s="17">
        <v>0.3811</v>
      </c>
      <c r="H19" s="17">
        <v>0.0011</v>
      </c>
      <c r="I19" s="17">
        <v>0.0933</v>
      </c>
      <c r="J19" s="17">
        <v>0.0734</v>
      </c>
      <c r="K19" s="17">
        <v>0.1638</v>
      </c>
      <c r="L19" s="17">
        <v>0.0087</v>
      </c>
      <c r="M19" s="17">
        <v>3.8253</v>
      </c>
      <c r="N19" s="17">
        <v>2.2145</v>
      </c>
      <c r="O19" s="17">
        <v>0.769</v>
      </c>
      <c r="P19" s="29">
        <v>33.88</v>
      </c>
      <c r="Q19" s="28">
        <v>8092</v>
      </c>
      <c r="R19" s="10">
        <v>37.5</v>
      </c>
      <c r="S19" s="11">
        <v>8957</v>
      </c>
      <c r="T19" s="29">
        <v>46.93</v>
      </c>
      <c r="U19" s="11">
        <v>4.8</v>
      </c>
      <c r="V19" s="11"/>
      <c r="W19" s="22"/>
      <c r="X19" s="11"/>
      <c r="Y19" s="11"/>
      <c r="AA19" s="14">
        <f t="shared" si="0"/>
        <v>100</v>
      </c>
      <c r="AB19" s="15" t="str">
        <f t="shared" si="1"/>
        <v>ОК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29"/>
      <c r="U20" s="11"/>
      <c r="V20" s="11"/>
      <c r="W20" s="56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29"/>
      <c r="U21" s="11"/>
      <c r="V21" s="11"/>
      <c r="W21" s="2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29"/>
      <c r="U22" s="11">
        <v>0.2</v>
      </c>
      <c r="V22" s="11"/>
      <c r="W22" s="31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>
        <v>89.255</v>
      </c>
      <c r="D23" s="17">
        <v>3.5868</v>
      </c>
      <c r="E23" s="17">
        <v>1.4311</v>
      </c>
      <c r="F23" s="17">
        <v>0.1962</v>
      </c>
      <c r="G23" s="17">
        <v>0.3659</v>
      </c>
      <c r="H23" s="17">
        <v>0.0015</v>
      </c>
      <c r="I23" s="17">
        <v>0.0905</v>
      </c>
      <c r="J23" s="17">
        <v>0.0744</v>
      </c>
      <c r="K23" s="17">
        <v>0.1148</v>
      </c>
      <c r="L23" s="17">
        <v>0.0085</v>
      </c>
      <c r="M23" s="17">
        <v>3.2518</v>
      </c>
      <c r="N23" s="17">
        <v>1.6235</v>
      </c>
      <c r="O23" s="17">
        <v>0.7584</v>
      </c>
      <c r="P23" s="29">
        <v>34.23</v>
      </c>
      <c r="Q23" s="28">
        <v>8176</v>
      </c>
      <c r="R23" s="10">
        <v>37.89</v>
      </c>
      <c r="S23" s="11">
        <v>9050</v>
      </c>
      <c r="T23" s="29">
        <v>47.75</v>
      </c>
      <c r="U23" s="10">
        <v>1.1</v>
      </c>
      <c r="V23" s="11"/>
      <c r="W23" s="22"/>
      <c r="X23" s="11"/>
      <c r="Y23" s="11"/>
      <c r="AA23" s="14">
        <f t="shared" si="0"/>
        <v>100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10"/>
      <c r="S24" s="11"/>
      <c r="T24" s="29"/>
      <c r="U24" s="11">
        <v>-1.2</v>
      </c>
      <c r="V24" s="11"/>
      <c r="W24" s="56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10"/>
      <c r="S25" s="11"/>
      <c r="T25" s="29"/>
      <c r="U25" s="11">
        <v>-2.2</v>
      </c>
      <c r="V25" s="11"/>
      <c r="W25" s="22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29"/>
      <c r="U26" s="10"/>
      <c r="V26" s="11"/>
      <c r="W26" s="22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10"/>
      <c r="S27" s="11"/>
      <c r="T27" s="29"/>
      <c r="U27" s="10"/>
      <c r="V27" s="11"/>
      <c r="W27" s="1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29"/>
      <c r="U28" s="11"/>
      <c r="V28" s="11"/>
      <c r="W28" s="12"/>
      <c r="X28" s="11"/>
      <c r="Y28" s="17"/>
      <c r="AA28" s="14">
        <f t="shared" si="0"/>
        <v>0</v>
      </c>
      <c r="AB28" s="15" t="str">
        <f aca="true" t="shared" si="2" ref="AB28:AB43"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>
        <v>-6.4</v>
      </c>
      <c r="V29" s="11"/>
      <c r="W29" s="22" t="s">
        <v>41</v>
      </c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>
        <v>89.5541</v>
      </c>
      <c r="D30" s="17">
        <v>3.5385</v>
      </c>
      <c r="E30" s="17">
        <v>1.3815</v>
      </c>
      <c r="F30" s="17">
        <v>0.1928</v>
      </c>
      <c r="G30" s="17">
        <v>0.3558</v>
      </c>
      <c r="H30" s="17">
        <v>0.0049</v>
      </c>
      <c r="I30" s="17">
        <v>0.0912</v>
      </c>
      <c r="J30" s="17">
        <v>0.0759</v>
      </c>
      <c r="K30" s="17">
        <v>0.1147</v>
      </c>
      <c r="L30" s="17">
        <v>0.0085</v>
      </c>
      <c r="M30" s="17">
        <v>3.1256</v>
      </c>
      <c r="N30" s="17">
        <v>1.5565</v>
      </c>
      <c r="O30" s="17">
        <v>0.756</v>
      </c>
      <c r="P30" s="29">
        <v>34.26</v>
      </c>
      <c r="Q30" s="28">
        <v>8183</v>
      </c>
      <c r="R30" s="29">
        <v>37.92</v>
      </c>
      <c r="S30" s="11">
        <v>9057</v>
      </c>
      <c r="T30" s="29">
        <v>47.86</v>
      </c>
      <c r="U30" s="11">
        <v>-8.3</v>
      </c>
      <c r="V30" s="11"/>
      <c r="W30" s="12"/>
      <c r="X30" s="11"/>
      <c r="Y30" s="17"/>
      <c r="AA30" s="14">
        <f t="shared" si="0"/>
        <v>100.00000000000003</v>
      </c>
      <c r="AB30" s="15" t="str">
        <f t="shared" si="2"/>
        <v>ОК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>
        <v>-9.9</v>
      </c>
      <c r="V31" s="11"/>
      <c r="W31" s="12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10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29"/>
      <c r="U33" s="11"/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29"/>
      <c r="U34" s="11"/>
      <c r="V34" s="11"/>
      <c r="W34" s="56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29"/>
      <c r="U35" s="11"/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29"/>
      <c r="U36" s="11">
        <v>-11.2</v>
      </c>
      <c r="V36" s="11"/>
      <c r="W36" s="56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>
        <v>89.0258</v>
      </c>
      <c r="D37" s="17">
        <v>3.5335</v>
      </c>
      <c r="E37" s="17">
        <v>1.472</v>
      </c>
      <c r="F37" s="17">
        <v>0.2038</v>
      </c>
      <c r="G37" s="17">
        <v>0.3791</v>
      </c>
      <c r="H37" s="17">
        <v>0.004</v>
      </c>
      <c r="I37" s="17">
        <v>0.0973</v>
      </c>
      <c r="J37" s="17">
        <v>0.083</v>
      </c>
      <c r="K37" s="17">
        <v>0.1291</v>
      </c>
      <c r="L37" s="17">
        <v>0.0085</v>
      </c>
      <c r="M37" s="17">
        <v>3.2955</v>
      </c>
      <c r="N37" s="17">
        <v>1.7684</v>
      </c>
      <c r="O37" s="17">
        <v>0.7617</v>
      </c>
      <c r="P37" s="29">
        <v>34.23</v>
      </c>
      <c r="Q37" s="28">
        <v>8176</v>
      </c>
      <c r="R37" s="29">
        <v>37.89</v>
      </c>
      <c r="S37" s="11">
        <v>9050</v>
      </c>
      <c r="T37" s="29">
        <v>47.65</v>
      </c>
      <c r="U37" s="11"/>
      <c r="V37" s="11"/>
      <c r="W37" s="31"/>
      <c r="X37" s="11"/>
      <c r="Y37" s="11"/>
      <c r="AA37" s="14">
        <f t="shared" si="0"/>
        <v>100</v>
      </c>
      <c r="AB37" s="15" t="str">
        <f t="shared" si="2"/>
        <v>ОК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29"/>
      <c r="U38" s="11">
        <v>-10.3</v>
      </c>
      <c r="V38" s="11"/>
      <c r="W38" s="22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29"/>
      <c r="U39" s="11"/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29"/>
      <c r="U40" s="11">
        <v>-8.1</v>
      </c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29"/>
      <c r="U41" s="10"/>
      <c r="V41" s="11"/>
      <c r="W41" s="22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29"/>
      <c r="U42" s="11"/>
      <c r="V42" s="11"/>
      <c r="W42" s="22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17"/>
      <c r="R43" s="10"/>
      <c r="S43" s="11"/>
      <c r="T43" s="29"/>
      <c r="U43" s="11">
        <v>-5.1</v>
      </c>
      <c r="V43" s="11"/>
      <c r="W43" s="22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0"/>
      <c r="AA44" s="5"/>
      <c r="AB44" s="6"/>
      <c r="AC44"/>
    </row>
    <row r="45" spans="3:24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89</v>
      </c>
      <c r="D47" s="24"/>
      <c r="E47" s="24"/>
      <c r="F47" s="24"/>
      <c r="G47" s="24"/>
      <c r="H47" s="24"/>
      <c r="I47" s="24"/>
      <c r="J47" s="24"/>
      <c r="K47" s="24"/>
      <c r="L47" s="24" t="s">
        <v>87</v>
      </c>
      <c r="M47" s="24"/>
      <c r="N47" s="24"/>
      <c r="O47" s="24"/>
      <c r="P47" s="24"/>
      <c r="Q47" s="24"/>
      <c r="R47" s="24"/>
      <c r="S47" s="27" t="s">
        <v>99</v>
      </c>
      <c r="T47" s="27"/>
    </row>
    <row r="48" spans="3:22" ht="12.75">
      <c r="C48" s="1" t="s">
        <v>32</v>
      </c>
      <c r="L48" s="2" t="s">
        <v>0</v>
      </c>
      <c r="N48" s="2"/>
      <c r="P48" s="2" t="s">
        <v>1</v>
      </c>
      <c r="S48" s="36"/>
      <c r="T48" s="2" t="s">
        <v>2</v>
      </c>
      <c r="U48" s="2"/>
      <c r="V48" s="2"/>
    </row>
    <row r="49" spans="3:20" ht="18" customHeight="1">
      <c r="C49" s="26" t="s">
        <v>95</v>
      </c>
      <c r="D49" s="27"/>
      <c r="E49" s="27"/>
      <c r="F49" s="27"/>
      <c r="G49" s="27"/>
      <c r="H49" s="27"/>
      <c r="I49" s="27"/>
      <c r="J49" s="27"/>
      <c r="K49" s="27"/>
      <c r="L49" s="27" t="s">
        <v>96</v>
      </c>
      <c r="M49" s="27"/>
      <c r="N49" s="27"/>
      <c r="O49" s="27"/>
      <c r="P49" s="27"/>
      <c r="Q49" s="27"/>
      <c r="R49" s="27"/>
      <c r="S49" s="27" t="s">
        <v>99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">
      <selection activeCell="X40" sqref="X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8" t="s">
        <v>37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29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.75" customHeight="1">
      <c r="B7" s="75" t="s">
        <v>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"/>
      <c r="AA7" s="4"/>
    </row>
    <row r="8" spans="2:27" ht="18" customHeight="1">
      <c r="B8" s="77" t="s">
        <v>101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79" t="s">
        <v>11</v>
      </c>
      <c r="C9" s="82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31</v>
      </c>
      <c r="P9" s="86"/>
      <c r="Q9" s="86"/>
      <c r="R9" s="87"/>
      <c r="S9" s="87"/>
      <c r="T9" s="88"/>
      <c r="U9" s="100" t="s">
        <v>27</v>
      </c>
      <c r="V9" s="98" t="s">
        <v>28</v>
      </c>
      <c r="W9" s="89" t="s">
        <v>24</v>
      </c>
      <c r="X9" s="89" t="s">
        <v>25</v>
      </c>
      <c r="Y9" s="89" t="s">
        <v>26</v>
      </c>
      <c r="Z9" s="4"/>
      <c r="AB9" s="7"/>
      <c r="AC9"/>
    </row>
    <row r="10" spans="2:29" ht="48.75" customHeight="1">
      <c r="B10" s="80"/>
      <c r="C10" s="90" t="s">
        <v>12</v>
      </c>
      <c r="D10" s="90" t="s">
        <v>13</v>
      </c>
      <c r="E10" s="90" t="s">
        <v>14</v>
      </c>
      <c r="F10" s="90" t="s">
        <v>15</v>
      </c>
      <c r="G10" s="90" t="s">
        <v>16</v>
      </c>
      <c r="H10" s="90" t="s">
        <v>17</v>
      </c>
      <c r="I10" s="90" t="s">
        <v>18</v>
      </c>
      <c r="J10" s="90" t="s">
        <v>19</v>
      </c>
      <c r="K10" s="90" t="s">
        <v>20</v>
      </c>
      <c r="L10" s="90" t="s">
        <v>21</v>
      </c>
      <c r="M10" s="91" t="s">
        <v>22</v>
      </c>
      <c r="N10" s="91" t="s">
        <v>23</v>
      </c>
      <c r="O10" s="91" t="s">
        <v>5</v>
      </c>
      <c r="P10" s="94" t="s">
        <v>6</v>
      </c>
      <c r="Q10" s="91" t="s">
        <v>8</v>
      </c>
      <c r="R10" s="91" t="s">
        <v>7</v>
      </c>
      <c r="S10" s="91" t="s">
        <v>9</v>
      </c>
      <c r="T10" s="91" t="s">
        <v>10</v>
      </c>
      <c r="U10" s="101"/>
      <c r="V10" s="92"/>
      <c r="W10" s="89"/>
      <c r="X10" s="89"/>
      <c r="Y10" s="89"/>
      <c r="Z10" s="4"/>
      <c r="AB10" s="7"/>
      <c r="AC10"/>
    </row>
    <row r="11" spans="2:29" ht="15.75" customHeight="1">
      <c r="B11" s="8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5"/>
      <c r="Q11" s="103"/>
      <c r="R11" s="92"/>
      <c r="S11" s="92"/>
      <c r="T11" s="92"/>
      <c r="U11" s="101"/>
      <c r="V11" s="92"/>
      <c r="W11" s="89"/>
      <c r="X11" s="89"/>
      <c r="Y11" s="89"/>
      <c r="Z11" s="4"/>
      <c r="AB11" s="7"/>
      <c r="AC11"/>
    </row>
    <row r="12" spans="2:29" ht="21" customHeight="1">
      <c r="B12" s="8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6"/>
      <c r="Q12" s="104"/>
      <c r="R12" s="93"/>
      <c r="S12" s="93"/>
      <c r="T12" s="93"/>
      <c r="U12" s="102"/>
      <c r="V12" s="93"/>
      <c r="W12" s="89"/>
      <c r="X12" s="89"/>
      <c r="Y12" s="8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29"/>
      <c r="U13" s="10"/>
      <c r="V13" s="11"/>
      <c r="W13" s="57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29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29"/>
      <c r="U15" s="10">
        <v>3.5</v>
      </c>
      <c r="V15" s="11"/>
      <c r="W15" s="57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>
        <v>91.8651</v>
      </c>
      <c r="D16" s="17">
        <v>4.4002</v>
      </c>
      <c r="E16" s="17">
        <v>1.0737</v>
      </c>
      <c r="F16" s="17">
        <v>0.141</v>
      </c>
      <c r="G16" s="17">
        <v>0.2321</v>
      </c>
      <c r="H16" s="17">
        <v>0.0077</v>
      </c>
      <c r="I16" s="17">
        <v>0.0675</v>
      </c>
      <c r="J16" s="17">
        <v>0.0523</v>
      </c>
      <c r="K16" s="17">
        <v>0.2035</v>
      </c>
      <c r="L16" s="17">
        <v>0.0056</v>
      </c>
      <c r="M16" s="17">
        <v>1.6325</v>
      </c>
      <c r="N16" s="17">
        <v>0.3188</v>
      </c>
      <c r="O16" s="17">
        <v>0.7341</v>
      </c>
      <c r="P16" s="29">
        <v>35.17</v>
      </c>
      <c r="Q16" s="28">
        <v>8400</v>
      </c>
      <c r="R16" s="10">
        <v>38.93</v>
      </c>
      <c r="S16" s="11">
        <v>9298</v>
      </c>
      <c r="T16" s="29">
        <v>49.87</v>
      </c>
      <c r="U16" s="11">
        <v>9.5</v>
      </c>
      <c r="V16" s="11"/>
      <c r="W16" s="57"/>
      <c r="X16" s="11"/>
      <c r="Y16" s="11"/>
      <c r="AA16" s="14">
        <f t="shared" si="0"/>
        <v>100</v>
      </c>
      <c r="AB16" s="15" t="str">
        <f aca="true" t="shared" si="1" ref="AB16:AB23">IF(AA16=100,"ОК"," ")</f>
        <v>ОК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29"/>
      <c r="U17" s="11">
        <v>0.2</v>
      </c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>
        <v>5.2</v>
      </c>
      <c r="V18" s="11"/>
      <c r="W18" s="57" t="s">
        <v>41</v>
      </c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29"/>
      <c r="U19" s="11">
        <v>10.2</v>
      </c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29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29"/>
      <c r="U21" s="10"/>
      <c r="V21" s="11"/>
      <c r="W21" s="57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29"/>
      <c r="U22" s="10">
        <v>10.4</v>
      </c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>
        <v>92.537</v>
      </c>
      <c r="D23" s="17">
        <v>4.0185</v>
      </c>
      <c r="E23" s="17">
        <v>0.9593</v>
      </c>
      <c r="F23" s="17">
        <v>0.1291</v>
      </c>
      <c r="G23" s="17">
        <v>0.2109</v>
      </c>
      <c r="H23" s="17">
        <v>0.0078</v>
      </c>
      <c r="I23" s="17">
        <v>0.0614</v>
      </c>
      <c r="J23" s="17">
        <v>0.0479</v>
      </c>
      <c r="K23" s="17">
        <v>0.1556</v>
      </c>
      <c r="L23" s="17">
        <v>0.008</v>
      </c>
      <c r="M23" s="17">
        <v>1.5957</v>
      </c>
      <c r="N23" s="17">
        <v>0.2688</v>
      </c>
      <c r="O23" s="17">
        <v>0.7275</v>
      </c>
      <c r="P23" s="29">
        <v>34.94</v>
      </c>
      <c r="Q23" s="28">
        <v>8345</v>
      </c>
      <c r="R23" s="29">
        <v>38.69</v>
      </c>
      <c r="S23" s="11">
        <v>9241</v>
      </c>
      <c r="T23" s="29">
        <v>49.78</v>
      </c>
      <c r="U23" s="11">
        <v>1.5</v>
      </c>
      <c r="V23" s="11"/>
      <c r="W23" s="58"/>
      <c r="X23" s="11"/>
      <c r="Y23" s="11"/>
      <c r="AA23" s="14">
        <f t="shared" si="0"/>
        <v>100</v>
      </c>
      <c r="AB23" s="15" t="str">
        <f t="shared" si="1"/>
        <v>ОК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29"/>
      <c r="U24" s="11">
        <v>5.9</v>
      </c>
      <c r="V24" s="11"/>
      <c r="W24" s="22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29"/>
      <c r="U25" s="11">
        <v>-1.2</v>
      </c>
      <c r="V25" s="11"/>
      <c r="W25" s="57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29"/>
      <c r="U26" s="11"/>
      <c r="V26" s="11"/>
      <c r="W26" s="58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29"/>
      <c r="U27" s="11"/>
      <c r="V27" s="11"/>
      <c r="W27" s="22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29"/>
      <c r="U28" s="11"/>
      <c r="V28" s="11"/>
      <c r="W28" s="12"/>
      <c r="X28" s="11"/>
      <c r="Y28" s="17"/>
      <c r="AA28" s="14">
        <f t="shared" si="0"/>
        <v>0</v>
      </c>
      <c r="AB28" s="15" t="str">
        <f aca="true" t="shared" si="2" ref="AB28:AB43"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29"/>
      <c r="U29" s="11">
        <v>-0.2</v>
      </c>
      <c r="V29" s="11"/>
      <c r="W29" s="58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>
        <v>92.2487</v>
      </c>
      <c r="D30" s="17">
        <v>4.0454</v>
      </c>
      <c r="E30" s="17">
        <v>1.001</v>
      </c>
      <c r="F30" s="17">
        <v>0.1321</v>
      </c>
      <c r="G30" s="17">
        <v>0.218</v>
      </c>
      <c r="H30" s="17">
        <v>0.0074</v>
      </c>
      <c r="I30" s="17">
        <v>0.0639</v>
      </c>
      <c r="J30" s="17">
        <v>0.0503</v>
      </c>
      <c r="K30" s="17">
        <v>0.1583</v>
      </c>
      <c r="L30" s="17">
        <v>0.0072</v>
      </c>
      <c r="M30" s="17">
        <v>1.794</v>
      </c>
      <c r="N30" s="17">
        <v>0.2737</v>
      </c>
      <c r="O30" s="17">
        <v>0.7295</v>
      </c>
      <c r="P30" s="29">
        <v>34.92</v>
      </c>
      <c r="Q30" s="28">
        <v>8341</v>
      </c>
      <c r="R30" s="29">
        <v>38.66</v>
      </c>
      <c r="S30" s="11">
        <v>9234</v>
      </c>
      <c r="T30" s="29">
        <v>49.68</v>
      </c>
      <c r="U30" s="11">
        <v>4.5</v>
      </c>
      <c r="V30" s="11"/>
      <c r="W30" s="12"/>
      <c r="X30" s="11"/>
      <c r="Y30" s="17"/>
      <c r="AA30" s="14">
        <f t="shared" si="0"/>
        <v>100</v>
      </c>
      <c r="AB30" s="15" t="str">
        <f t="shared" si="2"/>
        <v>ОК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>
        <v>1.5</v>
      </c>
      <c r="V31" s="11"/>
      <c r="W31" s="57"/>
      <c r="X31" s="11"/>
      <c r="Y31" s="17"/>
      <c r="AA31" s="14">
        <f t="shared" si="0"/>
        <v>0</v>
      </c>
      <c r="AB31" s="15" t="str">
        <f t="shared" si="2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29"/>
      <c r="U32" s="11">
        <v>-2.5</v>
      </c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29"/>
      <c r="U33" s="11">
        <v>-3.3</v>
      </c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29"/>
      <c r="U34" s="11"/>
      <c r="V34" s="11"/>
      <c r="W34" s="57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29"/>
      <c r="U35" s="10"/>
      <c r="V35" s="11"/>
      <c r="W35" s="58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29"/>
      <c r="U36" s="11">
        <v>-1.7</v>
      </c>
      <c r="V36" s="11"/>
      <c r="W36" s="57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>
        <v>92.5678</v>
      </c>
      <c r="D37" s="17">
        <v>4.0278</v>
      </c>
      <c r="E37" s="17">
        <v>0.9653</v>
      </c>
      <c r="F37" s="17">
        <v>0.1301</v>
      </c>
      <c r="G37" s="17">
        <v>0.2098</v>
      </c>
      <c r="H37" s="17">
        <v>0.0076</v>
      </c>
      <c r="I37" s="17">
        <v>0.0602</v>
      </c>
      <c r="J37" s="17">
        <v>0.047</v>
      </c>
      <c r="K37" s="17">
        <v>0.1347</v>
      </c>
      <c r="L37" s="17">
        <v>0.0065</v>
      </c>
      <c r="M37" s="17">
        <v>1.6168</v>
      </c>
      <c r="N37" s="17">
        <v>0.2264</v>
      </c>
      <c r="O37" s="17">
        <v>0.7265</v>
      </c>
      <c r="P37" s="29">
        <v>34.92</v>
      </c>
      <c r="Q37" s="28">
        <v>8341</v>
      </c>
      <c r="R37" s="29">
        <v>38.67</v>
      </c>
      <c r="S37" s="11">
        <v>9236</v>
      </c>
      <c r="T37" s="29">
        <v>49.79</v>
      </c>
      <c r="U37" s="11">
        <v>-2.7</v>
      </c>
      <c r="V37" s="11"/>
      <c r="W37" s="58"/>
      <c r="X37" s="11"/>
      <c r="Y37" s="11"/>
      <c r="AA37" s="14">
        <f t="shared" si="0"/>
        <v>99.99999999999999</v>
      </c>
      <c r="AB37" s="15" t="str">
        <f t="shared" si="2"/>
        <v>ОК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>
        <v>-7.9</v>
      </c>
      <c r="V38" s="11"/>
      <c r="W38" s="58"/>
      <c r="X38" s="11"/>
      <c r="Y38" s="17"/>
      <c r="AA38" s="14">
        <f t="shared" si="0"/>
        <v>0</v>
      </c>
      <c r="AB38" s="15" t="str">
        <f t="shared" si="2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29"/>
      <c r="U39" s="11">
        <v>-0.2</v>
      </c>
      <c r="V39" s="11"/>
      <c r="W39" s="1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29"/>
      <c r="U40" s="11">
        <v>-7.9</v>
      </c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6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29"/>
      <c r="U41" s="11"/>
      <c r="V41" s="11"/>
      <c r="W41" s="57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29"/>
      <c r="U42" s="11"/>
      <c r="V42" s="11"/>
      <c r="W42" s="58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29"/>
      <c r="U43" s="10">
        <v>-3.3</v>
      </c>
      <c r="V43" s="11"/>
      <c r="W43" s="58"/>
      <c r="X43" s="12"/>
      <c r="Y43" s="23"/>
      <c r="AA43" s="14">
        <f t="shared" si="0"/>
        <v>0</v>
      </c>
      <c r="AB43" s="15" t="str">
        <f t="shared" si="2"/>
        <v> </v>
      </c>
    </row>
    <row r="44" spans="2:29" ht="12.7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0"/>
      <c r="AA44" s="5"/>
      <c r="AB44" s="6"/>
      <c r="AC44"/>
    </row>
    <row r="45" spans="3:24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89</v>
      </c>
      <c r="D47" s="24"/>
      <c r="E47" s="24"/>
      <c r="F47" s="24"/>
      <c r="G47" s="24"/>
      <c r="H47" s="24"/>
      <c r="I47" s="24"/>
      <c r="J47" s="24"/>
      <c r="K47" s="24"/>
      <c r="L47" s="24" t="s">
        <v>87</v>
      </c>
      <c r="M47" s="24"/>
      <c r="N47" s="24"/>
      <c r="O47" s="24"/>
      <c r="P47" s="24"/>
      <c r="Q47" s="24"/>
      <c r="R47" s="24"/>
      <c r="S47" s="27" t="s">
        <v>99</v>
      </c>
      <c r="T47" s="27"/>
    </row>
    <row r="48" spans="3:22" ht="12.75">
      <c r="C48" s="1" t="s">
        <v>32</v>
      </c>
      <c r="L48" s="2" t="s">
        <v>0</v>
      </c>
      <c r="N48" s="2"/>
      <c r="P48" s="2" t="s">
        <v>1</v>
      </c>
      <c r="S48" s="36"/>
      <c r="T48" s="2" t="s">
        <v>2</v>
      </c>
      <c r="U48" s="2"/>
      <c r="V48" s="2"/>
    </row>
    <row r="49" spans="3:20" ht="18" customHeight="1">
      <c r="C49" s="26" t="s">
        <v>95</v>
      </c>
      <c r="D49" s="27"/>
      <c r="E49" s="27"/>
      <c r="F49" s="27"/>
      <c r="G49" s="27"/>
      <c r="H49" s="27"/>
      <c r="I49" s="27"/>
      <c r="J49" s="27"/>
      <c r="K49" s="27"/>
      <c r="L49" s="27" t="s">
        <v>96</v>
      </c>
      <c r="M49" s="27"/>
      <c r="N49" s="27"/>
      <c r="O49" s="27"/>
      <c r="P49" s="27"/>
      <c r="Q49" s="27"/>
      <c r="R49" s="27"/>
      <c r="S49" s="27" t="s">
        <v>99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7">
      <selection activeCell="N39" sqref="N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29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.75" customHeight="1">
      <c r="B7" s="75" t="s">
        <v>44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"/>
      <c r="AA7" s="4"/>
    </row>
    <row r="8" spans="2:27" ht="18" customHeight="1">
      <c r="B8" s="77" t="s">
        <v>102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79" t="s">
        <v>11</v>
      </c>
      <c r="C9" s="82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31</v>
      </c>
      <c r="P9" s="86"/>
      <c r="Q9" s="86"/>
      <c r="R9" s="87"/>
      <c r="S9" s="87"/>
      <c r="T9" s="88"/>
      <c r="U9" s="100" t="s">
        <v>27</v>
      </c>
      <c r="V9" s="98" t="s">
        <v>28</v>
      </c>
      <c r="W9" s="89" t="s">
        <v>24</v>
      </c>
      <c r="X9" s="89" t="s">
        <v>25</v>
      </c>
      <c r="Y9" s="89" t="s">
        <v>26</v>
      </c>
      <c r="Z9" s="4"/>
      <c r="AB9" s="7"/>
      <c r="AC9"/>
    </row>
    <row r="10" spans="2:29" ht="48.75" customHeight="1">
      <c r="B10" s="80"/>
      <c r="C10" s="90" t="s">
        <v>12</v>
      </c>
      <c r="D10" s="90" t="s">
        <v>13</v>
      </c>
      <c r="E10" s="90" t="s">
        <v>14</v>
      </c>
      <c r="F10" s="90" t="s">
        <v>15</v>
      </c>
      <c r="G10" s="90" t="s">
        <v>16</v>
      </c>
      <c r="H10" s="90" t="s">
        <v>17</v>
      </c>
      <c r="I10" s="90" t="s">
        <v>18</v>
      </c>
      <c r="J10" s="90" t="s">
        <v>19</v>
      </c>
      <c r="K10" s="90" t="s">
        <v>20</v>
      </c>
      <c r="L10" s="90" t="s">
        <v>21</v>
      </c>
      <c r="M10" s="91" t="s">
        <v>22</v>
      </c>
      <c r="N10" s="91" t="s">
        <v>23</v>
      </c>
      <c r="O10" s="91" t="s">
        <v>5</v>
      </c>
      <c r="P10" s="94" t="s">
        <v>6</v>
      </c>
      <c r="Q10" s="91" t="s">
        <v>8</v>
      </c>
      <c r="R10" s="91" t="s">
        <v>7</v>
      </c>
      <c r="S10" s="91" t="s">
        <v>9</v>
      </c>
      <c r="T10" s="91" t="s">
        <v>10</v>
      </c>
      <c r="U10" s="101"/>
      <c r="V10" s="92"/>
      <c r="W10" s="89"/>
      <c r="X10" s="89"/>
      <c r="Y10" s="89"/>
      <c r="Z10" s="4"/>
      <c r="AB10" s="7"/>
      <c r="AC10"/>
    </row>
    <row r="11" spans="2:29" ht="15.75" customHeight="1">
      <c r="B11" s="8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5"/>
      <c r="Q11" s="103"/>
      <c r="R11" s="92"/>
      <c r="S11" s="92"/>
      <c r="T11" s="92"/>
      <c r="U11" s="101"/>
      <c r="V11" s="92"/>
      <c r="W11" s="89"/>
      <c r="X11" s="89"/>
      <c r="Y11" s="89"/>
      <c r="Z11" s="4"/>
      <c r="AB11" s="7"/>
      <c r="AC11"/>
    </row>
    <row r="12" spans="2:29" ht="21" customHeight="1">
      <c r="B12" s="8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6"/>
      <c r="Q12" s="104"/>
      <c r="R12" s="93"/>
      <c r="S12" s="93"/>
      <c r="T12" s="93"/>
      <c r="U12" s="102"/>
      <c r="V12" s="93"/>
      <c r="W12" s="89"/>
      <c r="X12" s="89"/>
      <c r="Y12" s="8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56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0"/>
      <c r="V15" s="11"/>
      <c r="W15" s="22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31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aca="true" t="shared" si="1" ref="AB17:AB41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56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>
        <v>92.4027</v>
      </c>
      <c r="D22" s="17">
        <v>3.6738</v>
      </c>
      <c r="E22" s="17">
        <v>0.9957</v>
      </c>
      <c r="F22" s="17">
        <v>0.1358</v>
      </c>
      <c r="G22" s="17">
        <v>0.2201</v>
      </c>
      <c r="H22" s="17">
        <v>0.0049</v>
      </c>
      <c r="I22" s="17">
        <v>0.0619</v>
      </c>
      <c r="J22" s="17">
        <v>0.0492</v>
      </c>
      <c r="K22" s="17">
        <v>0.1392</v>
      </c>
      <c r="L22" s="17">
        <v>0.0057</v>
      </c>
      <c r="M22" s="17">
        <v>1.8308</v>
      </c>
      <c r="N22" s="17">
        <v>0.4802</v>
      </c>
      <c r="O22" s="17">
        <v>0.7293</v>
      </c>
      <c r="P22" s="29">
        <v>34.71</v>
      </c>
      <c r="Q22" s="28">
        <v>8290</v>
      </c>
      <c r="R22" s="29">
        <v>38.44</v>
      </c>
      <c r="S22" s="11">
        <v>9181</v>
      </c>
      <c r="T22" s="11">
        <v>49.4</v>
      </c>
      <c r="U22" s="11"/>
      <c r="V22" s="11"/>
      <c r="W22" s="22"/>
      <c r="X22" s="11"/>
      <c r="Y22" s="11"/>
      <c r="AA22" s="14">
        <f t="shared" si="0"/>
        <v>100</v>
      </c>
      <c r="AB22" s="15" t="str">
        <f t="shared" si="1"/>
        <v>ОК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56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31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29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>
        <v>92.2362</v>
      </c>
      <c r="D29" s="17">
        <v>3.8223</v>
      </c>
      <c r="E29" s="17">
        <v>1.0231</v>
      </c>
      <c r="F29" s="17">
        <v>0.1379</v>
      </c>
      <c r="G29" s="17">
        <v>0.2286</v>
      </c>
      <c r="H29" s="17">
        <v>0.0048</v>
      </c>
      <c r="I29" s="17">
        <v>0.0644</v>
      </c>
      <c r="J29" s="17">
        <v>0.0515</v>
      </c>
      <c r="K29" s="17">
        <v>0.1335</v>
      </c>
      <c r="L29" s="17">
        <v>0.0072</v>
      </c>
      <c r="M29" s="17">
        <v>1.7887</v>
      </c>
      <c r="N29" s="17">
        <v>0.5018</v>
      </c>
      <c r="O29" s="17">
        <v>0.7307</v>
      </c>
      <c r="P29" s="29">
        <v>34.77</v>
      </c>
      <c r="Q29" s="28">
        <v>8305</v>
      </c>
      <c r="R29" s="29">
        <v>38.51</v>
      </c>
      <c r="S29" s="11">
        <v>9198</v>
      </c>
      <c r="T29" s="29">
        <v>49.44</v>
      </c>
      <c r="U29" s="11"/>
      <c r="V29" s="11"/>
      <c r="W29" s="12"/>
      <c r="X29" s="11"/>
      <c r="Y29" s="17"/>
      <c r="AA29" s="14">
        <f t="shared" si="0"/>
        <v>100.00000000000001</v>
      </c>
      <c r="AB29" s="15" t="str">
        <f t="shared" si="1"/>
        <v>ОК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29"/>
      <c r="U30" s="11"/>
      <c r="V30" s="11"/>
      <c r="W30" s="2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29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>
        <v>92.0899</v>
      </c>
      <c r="D33" s="17">
        <v>3.8773</v>
      </c>
      <c r="E33" s="17">
        <v>1.0277</v>
      </c>
      <c r="F33" s="17">
        <v>0.1396</v>
      </c>
      <c r="G33" s="17">
        <v>0.2318</v>
      </c>
      <c r="H33" s="17">
        <v>0.0072</v>
      </c>
      <c r="I33" s="17">
        <v>0.0655</v>
      </c>
      <c r="J33" s="17">
        <v>0.0525</v>
      </c>
      <c r="K33" s="17">
        <v>0.1678</v>
      </c>
      <c r="L33" s="17">
        <v>0.0075</v>
      </c>
      <c r="M33" s="17">
        <v>1.8154</v>
      </c>
      <c r="N33" s="17">
        <v>0.5178</v>
      </c>
      <c r="O33" s="17">
        <v>0.7326</v>
      </c>
      <c r="P33" s="29">
        <v>34.83</v>
      </c>
      <c r="Q33" s="28">
        <v>8319</v>
      </c>
      <c r="R33" s="29">
        <v>38.56</v>
      </c>
      <c r="S33" s="11">
        <v>9210</v>
      </c>
      <c r="T33" s="29">
        <v>49.45</v>
      </c>
      <c r="U33" s="11"/>
      <c r="V33" s="11"/>
      <c r="W33" s="22"/>
      <c r="X33" s="11"/>
      <c r="Y33" s="17"/>
      <c r="AA33" s="14">
        <f t="shared" si="0"/>
        <v>99.99999999999999</v>
      </c>
      <c r="AB33" s="15" t="str">
        <f t="shared" si="1"/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29"/>
      <c r="U34" s="11"/>
      <c r="V34" s="11"/>
      <c r="W34" s="56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29"/>
      <c r="U35" s="10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29"/>
      <c r="U36" s="11"/>
      <c r="V36" s="11"/>
      <c r="W36" s="56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29"/>
      <c r="U37" s="11"/>
      <c r="V37" s="11"/>
      <c r="W37" s="22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/>
      <c r="V38" s="11"/>
      <c r="W38" s="22"/>
      <c r="X38" s="11"/>
      <c r="Y38" s="17"/>
      <c r="AA38" s="14">
        <f t="shared" si="0"/>
        <v>0</v>
      </c>
      <c r="AB38" s="15" t="str">
        <f t="shared" si="1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29"/>
      <c r="U39" s="11"/>
      <c r="V39" s="11"/>
      <c r="W39" s="22" t="s">
        <v>41</v>
      </c>
      <c r="X39" s="12"/>
      <c r="Y39" s="12"/>
      <c r="AA39" s="14">
        <f t="shared" si="0"/>
        <v>0</v>
      </c>
      <c r="AB39" s="15" t="str">
        <f t="shared" si="1"/>
        <v> </v>
      </c>
    </row>
    <row r="40" spans="2:28" s="13" customFormat="1" ht="12.75">
      <c r="B40" s="16">
        <v>28</v>
      </c>
      <c r="C40" s="17">
        <v>92.1702</v>
      </c>
      <c r="D40" s="17">
        <v>3.9461</v>
      </c>
      <c r="E40" s="17">
        <v>1.0289</v>
      </c>
      <c r="F40" s="17">
        <v>0.1317</v>
      </c>
      <c r="G40" s="17">
        <v>0.2286</v>
      </c>
      <c r="H40" s="17">
        <v>0.0067</v>
      </c>
      <c r="I40" s="17">
        <v>0.0644</v>
      </c>
      <c r="J40" s="17">
        <v>0.0508</v>
      </c>
      <c r="K40" s="17">
        <v>0.1326</v>
      </c>
      <c r="L40" s="17">
        <v>0.0068</v>
      </c>
      <c r="M40" s="17">
        <v>1.7655</v>
      </c>
      <c r="N40" s="17">
        <v>0.4677</v>
      </c>
      <c r="O40" s="17">
        <v>0.7308</v>
      </c>
      <c r="P40" s="29">
        <v>34.82</v>
      </c>
      <c r="Q40" s="28">
        <v>8317</v>
      </c>
      <c r="R40" s="29">
        <v>38.56</v>
      </c>
      <c r="S40" s="11">
        <v>9210</v>
      </c>
      <c r="T40" s="29">
        <v>49.5</v>
      </c>
      <c r="U40" s="11"/>
      <c r="V40" s="11"/>
      <c r="W40" s="22"/>
      <c r="X40" s="12"/>
      <c r="Y40" s="17"/>
      <c r="AA40" s="14">
        <f t="shared" si="0"/>
        <v>99.99999999999997</v>
      </c>
      <c r="AB40" s="15" t="str">
        <f t="shared" si="1"/>
        <v>ОК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29"/>
      <c r="U41" s="11"/>
      <c r="V41" s="11"/>
      <c r="W41" s="56"/>
      <c r="X41" s="12"/>
      <c r="Y41" s="17"/>
      <c r="AA41" s="14">
        <f t="shared" si="0"/>
        <v>0</v>
      </c>
      <c r="AB41" s="15" t="str">
        <f t="shared" si="1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29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29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0"/>
      <c r="AA44" s="5"/>
      <c r="AB44" s="6"/>
      <c r="AC44"/>
    </row>
    <row r="45" spans="3:24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88</v>
      </c>
      <c r="D47" s="24"/>
      <c r="E47" s="24"/>
      <c r="F47" s="24"/>
      <c r="G47" s="24"/>
      <c r="H47" s="24"/>
      <c r="I47" s="24"/>
      <c r="J47" s="24"/>
      <c r="K47" s="24"/>
      <c r="L47" s="24" t="s">
        <v>87</v>
      </c>
      <c r="M47" s="24"/>
      <c r="N47" s="24"/>
      <c r="O47" s="24"/>
      <c r="P47" s="24"/>
      <c r="Q47" s="24"/>
      <c r="R47" s="24"/>
      <c r="S47" s="27" t="s">
        <v>99</v>
      </c>
      <c r="T47" s="27"/>
    </row>
    <row r="48" spans="3:22" ht="12.75">
      <c r="C48" s="1" t="s">
        <v>32</v>
      </c>
      <c r="L48" s="2" t="s">
        <v>0</v>
      </c>
      <c r="N48" s="2"/>
      <c r="P48" s="2" t="s">
        <v>1</v>
      </c>
      <c r="S48" s="36"/>
      <c r="T48" s="2" t="s">
        <v>2</v>
      </c>
      <c r="U48" s="2"/>
      <c r="V48" s="2"/>
    </row>
    <row r="49" spans="3:20" ht="18" customHeight="1">
      <c r="C49" s="26" t="s">
        <v>95</v>
      </c>
      <c r="D49" s="27"/>
      <c r="E49" s="27"/>
      <c r="F49" s="27"/>
      <c r="G49" s="27"/>
      <c r="H49" s="27"/>
      <c r="I49" s="27"/>
      <c r="J49" s="27"/>
      <c r="K49" s="27"/>
      <c r="L49" s="27" t="s">
        <v>96</v>
      </c>
      <c r="M49" s="27"/>
      <c r="N49" s="27"/>
      <c r="O49" s="27"/>
      <c r="P49" s="27"/>
      <c r="Q49" s="27"/>
      <c r="R49" s="27"/>
      <c r="S49" s="27" t="s">
        <v>99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N10:N12"/>
    <mergeCell ref="P10:P12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45:X45"/>
    <mergeCell ref="B44:X44"/>
    <mergeCell ref="U9:U12"/>
    <mergeCell ref="V9:V12"/>
    <mergeCell ref="B9:B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0">
      <selection activeCell="W28" sqref="W2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29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.75" customHeight="1">
      <c r="B7" s="75" t="s">
        <v>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"/>
      <c r="AA7" s="4"/>
    </row>
    <row r="8" spans="2:27" ht="18" customHeight="1">
      <c r="B8" s="77" t="s">
        <v>103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79" t="s">
        <v>11</v>
      </c>
      <c r="C9" s="82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31</v>
      </c>
      <c r="P9" s="86"/>
      <c r="Q9" s="86"/>
      <c r="R9" s="87"/>
      <c r="S9" s="87"/>
      <c r="T9" s="88"/>
      <c r="U9" s="100" t="s">
        <v>27</v>
      </c>
      <c r="V9" s="98" t="s">
        <v>28</v>
      </c>
      <c r="W9" s="89" t="s">
        <v>24</v>
      </c>
      <c r="X9" s="89" t="s">
        <v>25</v>
      </c>
      <c r="Y9" s="89" t="s">
        <v>26</v>
      </c>
      <c r="Z9" s="4"/>
      <c r="AB9" s="7"/>
      <c r="AC9"/>
    </row>
    <row r="10" spans="2:29" ht="48.75" customHeight="1">
      <c r="B10" s="80"/>
      <c r="C10" s="90" t="s">
        <v>12</v>
      </c>
      <c r="D10" s="90" t="s">
        <v>13</v>
      </c>
      <c r="E10" s="90" t="s">
        <v>14</v>
      </c>
      <c r="F10" s="90" t="s">
        <v>15</v>
      </c>
      <c r="G10" s="90" t="s">
        <v>16</v>
      </c>
      <c r="H10" s="90" t="s">
        <v>17</v>
      </c>
      <c r="I10" s="90" t="s">
        <v>18</v>
      </c>
      <c r="J10" s="90" t="s">
        <v>19</v>
      </c>
      <c r="K10" s="90" t="s">
        <v>20</v>
      </c>
      <c r="L10" s="90" t="s">
        <v>21</v>
      </c>
      <c r="M10" s="91" t="s">
        <v>22</v>
      </c>
      <c r="N10" s="91" t="s">
        <v>23</v>
      </c>
      <c r="O10" s="91" t="s">
        <v>5</v>
      </c>
      <c r="P10" s="94" t="s">
        <v>6</v>
      </c>
      <c r="Q10" s="91" t="s">
        <v>8</v>
      </c>
      <c r="R10" s="91" t="s">
        <v>7</v>
      </c>
      <c r="S10" s="91" t="s">
        <v>9</v>
      </c>
      <c r="T10" s="91" t="s">
        <v>10</v>
      </c>
      <c r="U10" s="101"/>
      <c r="V10" s="92"/>
      <c r="W10" s="89"/>
      <c r="X10" s="89"/>
      <c r="Y10" s="89"/>
      <c r="Z10" s="4"/>
      <c r="AB10" s="7"/>
      <c r="AC10"/>
    </row>
    <row r="11" spans="2:29" ht="15.75" customHeight="1">
      <c r="B11" s="8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5"/>
      <c r="Q11" s="103"/>
      <c r="R11" s="92"/>
      <c r="S11" s="92"/>
      <c r="T11" s="92"/>
      <c r="U11" s="101"/>
      <c r="V11" s="92"/>
      <c r="W11" s="89"/>
      <c r="X11" s="89"/>
      <c r="Y11" s="89"/>
      <c r="Z11" s="4"/>
      <c r="AB11" s="7"/>
      <c r="AC11"/>
    </row>
    <row r="12" spans="2:29" ht="21" customHeight="1">
      <c r="B12" s="8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6"/>
      <c r="Q12" s="104"/>
      <c r="R12" s="93"/>
      <c r="S12" s="93"/>
      <c r="T12" s="93"/>
      <c r="U12" s="102"/>
      <c r="V12" s="93"/>
      <c r="W12" s="89"/>
      <c r="X12" s="89"/>
      <c r="Y12" s="8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0"/>
      <c r="V13" s="11"/>
      <c r="W13" s="57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57"/>
      <c r="X15" s="11"/>
      <c r="Y15" s="11"/>
      <c r="AA15" s="14">
        <f t="shared" si="0"/>
        <v>0</v>
      </c>
      <c r="AB15" s="15" t="str">
        <f aca="true" t="shared" si="1" ref="AB15:AB43"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10"/>
      <c r="S16" s="11"/>
      <c r="T16" s="11"/>
      <c r="U16" s="11"/>
      <c r="V16" s="11"/>
      <c r="W16" s="57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t="shared" si="1"/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29"/>
      <c r="U18" s="11">
        <v>8.8</v>
      </c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>
        <v>89.88</v>
      </c>
      <c r="D19" s="17">
        <v>5.5646</v>
      </c>
      <c r="E19" s="22">
        <v>1.4077</v>
      </c>
      <c r="F19" s="17">
        <v>0.1433</v>
      </c>
      <c r="G19" s="17">
        <v>0.2247</v>
      </c>
      <c r="H19" s="17">
        <v>0.0011</v>
      </c>
      <c r="I19" s="17">
        <v>0.0408</v>
      </c>
      <c r="J19" s="17">
        <v>0.0311</v>
      </c>
      <c r="K19" s="17">
        <v>0.0726</v>
      </c>
      <c r="L19" s="17">
        <v>0.012</v>
      </c>
      <c r="M19" s="17">
        <v>2.3279</v>
      </c>
      <c r="N19" s="17">
        <v>0.2939</v>
      </c>
      <c r="O19" s="17">
        <v>0.7428</v>
      </c>
      <c r="P19" s="29">
        <v>35.19</v>
      </c>
      <c r="Q19" s="28">
        <v>8405</v>
      </c>
      <c r="R19" s="10">
        <v>38.95</v>
      </c>
      <c r="S19" s="11">
        <v>9303</v>
      </c>
      <c r="T19" s="11">
        <v>49.6</v>
      </c>
      <c r="U19" s="11"/>
      <c r="V19" s="11"/>
      <c r="W19" s="22"/>
      <c r="X19" s="11"/>
      <c r="Y19" s="11"/>
      <c r="AA19" s="14">
        <f t="shared" si="0"/>
        <v>99.99969999999998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22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10"/>
      <c r="S23" s="11"/>
      <c r="T23" s="11"/>
      <c r="U23" s="11"/>
      <c r="V23" s="11"/>
      <c r="W23" s="22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22" t="s">
        <v>41</v>
      </c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0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29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2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>
        <v>88.3375</v>
      </c>
      <c r="D29" s="17">
        <v>6.6639</v>
      </c>
      <c r="E29" s="17">
        <v>1.6292</v>
      </c>
      <c r="F29" s="17">
        <v>0.126</v>
      </c>
      <c r="G29" s="17">
        <v>0.1945</v>
      </c>
      <c r="H29" s="17">
        <v>0.0011</v>
      </c>
      <c r="I29" s="17">
        <v>0.0405</v>
      </c>
      <c r="J29" s="17">
        <v>0.0303</v>
      </c>
      <c r="K29" s="17">
        <v>0.0711</v>
      </c>
      <c r="L29" s="17">
        <v>0.008</v>
      </c>
      <c r="M29" s="17">
        <v>2.3913</v>
      </c>
      <c r="N29" s="17">
        <v>0.5066</v>
      </c>
      <c r="O29" s="17">
        <v>0.7537</v>
      </c>
      <c r="P29" s="29">
        <v>35.46</v>
      </c>
      <c r="Q29" s="28">
        <v>8470</v>
      </c>
      <c r="R29" s="29">
        <v>39.24</v>
      </c>
      <c r="S29" s="11">
        <v>9372</v>
      </c>
      <c r="T29" s="29">
        <v>49.6</v>
      </c>
      <c r="U29" s="11"/>
      <c r="V29" s="11"/>
      <c r="W29" s="12"/>
      <c r="X29" s="11"/>
      <c r="Y29" s="17"/>
      <c r="AA29" s="14">
        <f t="shared" si="0"/>
        <v>100</v>
      </c>
      <c r="AB29" s="15" t="str">
        <f t="shared" si="1"/>
        <v>ОК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10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>
        <v>89.265</v>
      </c>
      <c r="D32" s="17">
        <v>5.8616</v>
      </c>
      <c r="E32" s="17">
        <v>1.2282</v>
      </c>
      <c r="F32" s="17">
        <v>0.0759</v>
      </c>
      <c r="G32" s="17">
        <v>0.102</v>
      </c>
      <c r="H32" s="17">
        <v>0.0002</v>
      </c>
      <c r="I32" s="17">
        <v>0.0191</v>
      </c>
      <c r="J32" s="17">
        <v>0.0123</v>
      </c>
      <c r="K32" s="17">
        <v>0.0097</v>
      </c>
      <c r="L32" s="17">
        <v>0.0113</v>
      </c>
      <c r="M32" s="17">
        <v>3.042</v>
      </c>
      <c r="N32" s="17">
        <v>0.3727</v>
      </c>
      <c r="O32" s="17">
        <v>0.7407</v>
      </c>
      <c r="P32" s="29">
        <v>34.64</v>
      </c>
      <c r="Q32" s="28">
        <v>8274</v>
      </c>
      <c r="R32" s="10">
        <v>38.35</v>
      </c>
      <c r="S32" s="11">
        <v>9160</v>
      </c>
      <c r="T32" s="11">
        <v>48.9</v>
      </c>
      <c r="U32" s="11"/>
      <c r="V32" s="11"/>
      <c r="W32" s="22"/>
      <c r="X32" s="11"/>
      <c r="Y32" s="17"/>
      <c r="AA32" s="14">
        <f t="shared" si="0"/>
        <v>100</v>
      </c>
      <c r="AB32" s="15" t="str">
        <f t="shared" si="1"/>
        <v>ОК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1"/>
      <c r="V34" s="11"/>
      <c r="W34" s="57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57"/>
      <c r="X36" s="11"/>
      <c r="Y36" s="11"/>
      <c r="AA36" s="14">
        <f t="shared" si="0"/>
        <v>0</v>
      </c>
      <c r="AB36" s="15" t="str">
        <f t="shared" si="1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 t="shared" si="1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 t="shared" si="1"/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1"/>
        <v> </v>
      </c>
    </row>
    <row r="40" spans="2:28" s="13" customFormat="1" ht="12.75">
      <c r="B40" s="16">
        <v>28</v>
      </c>
      <c r="C40" s="17">
        <v>90.925</v>
      </c>
      <c r="D40" s="17">
        <v>4.6012</v>
      </c>
      <c r="E40" s="17">
        <v>0.9696</v>
      </c>
      <c r="F40" s="17">
        <v>0.0799</v>
      </c>
      <c r="G40" s="17">
        <v>0.1266</v>
      </c>
      <c r="H40" s="17">
        <v>0.0004</v>
      </c>
      <c r="I40" s="17">
        <v>0.0181</v>
      </c>
      <c r="J40" s="17">
        <v>0.0133</v>
      </c>
      <c r="K40" s="17">
        <v>0.0104</v>
      </c>
      <c r="L40" s="17">
        <v>0.0171</v>
      </c>
      <c r="M40" s="17">
        <v>3.0187</v>
      </c>
      <c r="N40" s="17">
        <v>0.2197</v>
      </c>
      <c r="O40" s="17">
        <v>0.729</v>
      </c>
      <c r="P40" s="29">
        <v>34.25</v>
      </c>
      <c r="Q40" s="28">
        <v>8181</v>
      </c>
      <c r="R40" s="10">
        <v>37.94</v>
      </c>
      <c r="S40" s="11">
        <v>9062</v>
      </c>
      <c r="T40" s="11">
        <v>48.76</v>
      </c>
      <c r="U40" s="11"/>
      <c r="V40" s="11"/>
      <c r="W40" s="22"/>
      <c r="X40" s="12"/>
      <c r="Y40" s="17"/>
      <c r="AA40" s="14">
        <f t="shared" si="0"/>
        <v>100</v>
      </c>
      <c r="AB40" s="15" t="str">
        <f t="shared" si="1"/>
        <v>ОК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57"/>
      <c r="X41" s="12"/>
      <c r="Y41" s="17"/>
      <c r="AA41" s="14">
        <f t="shared" si="0"/>
        <v>0</v>
      </c>
      <c r="AB41" s="15" t="str">
        <f t="shared" si="1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X42" s="12"/>
      <c r="Y42" s="23"/>
      <c r="AA42" s="14">
        <f t="shared" si="0"/>
        <v>0</v>
      </c>
      <c r="AB42" s="15" t="str">
        <f t="shared" si="1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 t="shared" si="1"/>
        <v> </v>
      </c>
    </row>
    <row r="44" spans="2:29" ht="12.7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0"/>
      <c r="AA44" s="5"/>
      <c r="AB44" s="6"/>
      <c r="AC44"/>
    </row>
    <row r="45" spans="3:24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89</v>
      </c>
      <c r="D47" s="24"/>
      <c r="E47" s="24"/>
      <c r="F47" s="24"/>
      <c r="G47" s="24"/>
      <c r="H47" s="24"/>
      <c r="I47" s="24"/>
      <c r="J47" s="24"/>
      <c r="K47" s="24"/>
      <c r="L47" s="24" t="s">
        <v>87</v>
      </c>
      <c r="M47" s="24"/>
      <c r="N47" s="24"/>
      <c r="O47" s="24"/>
      <c r="P47" s="24"/>
      <c r="Q47" s="24"/>
      <c r="R47" s="24"/>
      <c r="S47" s="27" t="s">
        <v>99</v>
      </c>
      <c r="T47" s="27"/>
    </row>
    <row r="48" spans="3:22" ht="12.75">
      <c r="C48" s="1" t="s">
        <v>32</v>
      </c>
      <c r="L48" s="2" t="s">
        <v>0</v>
      </c>
      <c r="N48" s="2"/>
      <c r="P48" s="2" t="s">
        <v>1</v>
      </c>
      <c r="S48" s="36"/>
      <c r="T48" s="2" t="s">
        <v>2</v>
      </c>
      <c r="U48" s="2"/>
      <c r="V48" s="2"/>
    </row>
    <row r="49" spans="3:20" ht="18" customHeight="1">
      <c r="C49" s="26" t="s">
        <v>95</v>
      </c>
      <c r="D49" s="27"/>
      <c r="E49" s="27"/>
      <c r="F49" s="27"/>
      <c r="G49" s="27"/>
      <c r="H49" s="27"/>
      <c r="I49" s="27"/>
      <c r="J49" s="27"/>
      <c r="K49" s="27"/>
      <c r="L49" s="27" t="s">
        <v>96</v>
      </c>
      <c r="M49" s="27"/>
      <c r="N49" s="27"/>
      <c r="O49" s="27"/>
      <c r="P49" s="27"/>
      <c r="Q49" s="27"/>
      <c r="R49" s="27"/>
      <c r="S49" s="27" t="s">
        <v>99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0">
      <selection activeCell="U19" sqref="U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29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.75" customHeight="1">
      <c r="B7" s="75" t="s">
        <v>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"/>
      <c r="AA7" s="4"/>
    </row>
    <row r="8" spans="2:27" ht="18" customHeight="1">
      <c r="B8" s="77" t="s">
        <v>104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79" t="s">
        <v>11</v>
      </c>
      <c r="C9" s="82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31</v>
      </c>
      <c r="P9" s="86"/>
      <c r="Q9" s="86"/>
      <c r="R9" s="87"/>
      <c r="S9" s="87"/>
      <c r="T9" s="88"/>
      <c r="U9" s="100" t="s">
        <v>27</v>
      </c>
      <c r="V9" s="98" t="s">
        <v>28</v>
      </c>
      <c r="W9" s="89" t="s">
        <v>24</v>
      </c>
      <c r="X9" s="89" t="s">
        <v>25</v>
      </c>
      <c r="Y9" s="89" t="s">
        <v>26</v>
      </c>
      <c r="Z9" s="4"/>
      <c r="AB9" s="7"/>
      <c r="AC9"/>
    </row>
    <row r="10" spans="2:29" ht="48.75" customHeight="1">
      <c r="B10" s="80"/>
      <c r="C10" s="90" t="s">
        <v>12</v>
      </c>
      <c r="D10" s="90" t="s">
        <v>13</v>
      </c>
      <c r="E10" s="90" t="s">
        <v>14</v>
      </c>
      <c r="F10" s="90" t="s">
        <v>15</v>
      </c>
      <c r="G10" s="90" t="s">
        <v>16</v>
      </c>
      <c r="H10" s="90" t="s">
        <v>17</v>
      </c>
      <c r="I10" s="90" t="s">
        <v>18</v>
      </c>
      <c r="J10" s="90" t="s">
        <v>19</v>
      </c>
      <c r="K10" s="90" t="s">
        <v>20</v>
      </c>
      <c r="L10" s="90" t="s">
        <v>21</v>
      </c>
      <c r="M10" s="91" t="s">
        <v>22</v>
      </c>
      <c r="N10" s="91" t="s">
        <v>23</v>
      </c>
      <c r="O10" s="91" t="s">
        <v>5</v>
      </c>
      <c r="P10" s="94" t="s">
        <v>6</v>
      </c>
      <c r="Q10" s="91" t="s">
        <v>8</v>
      </c>
      <c r="R10" s="91" t="s">
        <v>7</v>
      </c>
      <c r="S10" s="91" t="s">
        <v>9</v>
      </c>
      <c r="T10" s="91" t="s">
        <v>10</v>
      </c>
      <c r="U10" s="101"/>
      <c r="V10" s="92"/>
      <c r="W10" s="89"/>
      <c r="X10" s="89"/>
      <c r="Y10" s="89"/>
      <c r="Z10" s="4"/>
      <c r="AB10" s="7"/>
      <c r="AC10"/>
    </row>
    <row r="11" spans="2:29" ht="15.75" customHeight="1">
      <c r="B11" s="8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5"/>
      <c r="Q11" s="103"/>
      <c r="R11" s="92"/>
      <c r="S11" s="92"/>
      <c r="T11" s="92"/>
      <c r="U11" s="101"/>
      <c r="V11" s="92"/>
      <c r="W11" s="89"/>
      <c r="X11" s="89"/>
      <c r="Y11" s="89"/>
      <c r="Z11" s="4"/>
      <c r="AB11" s="7"/>
      <c r="AC11"/>
    </row>
    <row r="12" spans="2:29" ht="21" customHeight="1">
      <c r="B12" s="8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6"/>
      <c r="Q12" s="104"/>
      <c r="R12" s="93"/>
      <c r="S12" s="93"/>
      <c r="T12" s="93"/>
      <c r="U12" s="102"/>
      <c r="V12" s="93"/>
      <c r="W12" s="89"/>
      <c r="X12" s="89"/>
      <c r="Y12" s="8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56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>
        <v>91.4153</v>
      </c>
      <c r="D15" s="17">
        <v>4.3216</v>
      </c>
      <c r="E15" s="17">
        <v>1.115</v>
      </c>
      <c r="F15" s="17">
        <v>0.1491</v>
      </c>
      <c r="G15" s="17">
        <v>0.2512</v>
      </c>
      <c r="H15" s="17">
        <v>0.0056</v>
      </c>
      <c r="I15" s="17">
        <v>0.0719</v>
      </c>
      <c r="J15" s="17">
        <v>0.0581</v>
      </c>
      <c r="K15" s="17">
        <v>0.2182</v>
      </c>
      <c r="L15" s="17">
        <v>0.006</v>
      </c>
      <c r="M15" s="17">
        <v>1.8488</v>
      </c>
      <c r="N15" s="17">
        <v>0.5392</v>
      </c>
      <c r="O15" s="17">
        <v>0.7388</v>
      </c>
      <c r="P15" s="29">
        <v>35.07</v>
      </c>
      <c r="Q15" s="28">
        <v>8376</v>
      </c>
      <c r="R15" s="29">
        <v>38.82</v>
      </c>
      <c r="S15" s="11">
        <v>9272</v>
      </c>
      <c r="T15" s="11">
        <v>49.57</v>
      </c>
      <c r="U15" s="11"/>
      <c r="V15" s="11"/>
      <c r="W15" s="56"/>
      <c r="X15" s="11"/>
      <c r="Y15" s="11"/>
      <c r="AA15" s="14">
        <f t="shared" si="0"/>
        <v>99.99999999999999</v>
      </c>
      <c r="AB15" s="15" t="str">
        <f>IF(AA15=100,"ОК"," ")</f>
        <v>ОК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56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>
        <v>9.3</v>
      </c>
      <c r="V19" s="11"/>
      <c r="W19" s="22" t="s">
        <v>41</v>
      </c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/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56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>
        <v>92.3471</v>
      </c>
      <c r="D22" s="17">
        <v>3.9837</v>
      </c>
      <c r="E22" s="17">
        <v>0.9943</v>
      </c>
      <c r="F22" s="17">
        <v>0.1352</v>
      </c>
      <c r="G22" s="17">
        <v>0.2204</v>
      </c>
      <c r="H22" s="17">
        <v>0.0066</v>
      </c>
      <c r="I22" s="17">
        <v>0.0632</v>
      </c>
      <c r="J22" s="17">
        <v>0.0501</v>
      </c>
      <c r="K22" s="17">
        <v>0.1341</v>
      </c>
      <c r="L22" s="17">
        <v>0.0084</v>
      </c>
      <c r="M22" s="17">
        <v>1.6796</v>
      </c>
      <c r="N22" s="17">
        <v>0.3773</v>
      </c>
      <c r="O22" s="17">
        <v>0.7291</v>
      </c>
      <c r="P22" s="29">
        <v>34.87</v>
      </c>
      <c r="Q22" s="28">
        <v>8329</v>
      </c>
      <c r="R22" s="29">
        <v>38.61</v>
      </c>
      <c r="S22" s="11">
        <v>9222</v>
      </c>
      <c r="T22" s="11">
        <v>49.63</v>
      </c>
      <c r="U22" s="11"/>
      <c r="V22" s="11"/>
      <c r="W22" s="22"/>
      <c r="X22" s="11"/>
      <c r="Y22" s="11"/>
      <c r="AA22" s="14">
        <f t="shared" si="0"/>
        <v>99.99999999999999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29"/>
      <c r="U23" s="11"/>
      <c r="V23" s="11"/>
      <c r="W23" s="22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>IF(AA24=100,"ОК"," ")</f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56"/>
      <c r="X25" s="11"/>
      <c r="Y25" s="11"/>
      <c r="AA25" s="14">
        <f t="shared" si="0"/>
        <v>0</v>
      </c>
      <c r="AB25" s="15" t="str">
        <f aca="true" t="shared" si="1" ref="AB25:AB36">IF(AA25=100,"ОК"," ")</f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>
        <v>91.9576</v>
      </c>
      <c r="D29" s="17">
        <v>4.0348</v>
      </c>
      <c r="E29" s="17">
        <v>1.0408</v>
      </c>
      <c r="F29" s="17">
        <v>0.139</v>
      </c>
      <c r="G29" s="17">
        <v>0.2332</v>
      </c>
      <c r="H29" s="17">
        <v>0.0051</v>
      </c>
      <c r="I29" s="17">
        <v>0.0673</v>
      </c>
      <c r="J29" s="17">
        <v>0.0538</v>
      </c>
      <c r="K29" s="17">
        <v>0.1595</v>
      </c>
      <c r="L29" s="17">
        <v>0.006</v>
      </c>
      <c r="M29" s="17">
        <v>1.8312</v>
      </c>
      <c r="N29" s="17">
        <v>0.4717</v>
      </c>
      <c r="O29" s="17">
        <v>0.733</v>
      </c>
      <c r="P29" s="29">
        <v>34.88</v>
      </c>
      <c r="Q29" s="28">
        <v>8331</v>
      </c>
      <c r="R29" s="29">
        <v>38.62</v>
      </c>
      <c r="S29" s="11">
        <v>9224</v>
      </c>
      <c r="T29" s="29">
        <v>49.5</v>
      </c>
      <c r="U29" s="11"/>
      <c r="V29" s="11"/>
      <c r="W29" s="22"/>
      <c r="X29" s="11"/>
      <c r="Y29" s="17"/>
      <c r="AA29" s="14">
        <f t="shared" si="0"/>
        <v>99.99999999999999</v>
      </c>
      <c r="AB29" s="15" t="str">
        <f t="shared" si="1"/>
        <v>ОК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1"/>
        <v> </v>
      </c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 t="shared" si="1"/>
        <v> 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1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1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/>
      <c r="V34" s="11"/>
      <c r="W34" s="56"/>
      <c r="X34" s="11"/>
      <c r="Y34" s="17"/>
      <c r="AA34" s="14">
        <f t="shared" si="0"/>
        <v>0</v>
      </c>
      <c r="AB34" s="15" t="str">
        <f t="shared" si="1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1"/>
        <v> </v>
      </c>
    </row>
    <row r="36" spans="2:28" s="13" customFormat="1" ht="12.75">
      <c r="B36" s="16">
        <v>24</v>
      </c>
      <c r="C36" s="17">
        <v>90.7464</v>
      </c>
      <c r="D36" s="17">
        <v>4.6713</v>
      </c>
      <c r="E36" s="17">
        <v>1.215</v>
      </c>
      <c r="F36" s="17">
        <v>0.1365</v>
      </c>
      <c r="G36" s="17">
        <v>0.2217</v>
      </c>
      <c r="H36" s="17">
        <v>0.0033</v>
      </c>
      <c r="I36" s="17">
        <v>0.0497</v>
      </c>
      <c r="J36" s="17">
        <v>0.0378</v>
      </c>
      <c r="K36" s="17">
        <v>0.0831</v>
      </c>
      <c r="L36" s="17">
        <v>0.0083</v>
      </c>
      <c r="M36" s="17">
        <v>2.3181</v>
      </c>
      <c r="N36" s="17">
        <v>0.5088</v>
      </c>
      <c r="O36" s="17">
        <v>0.7383</v>
      </c>
      <c r="P36" s="29">
        <v>34.81</v>
      </c>
      <c r="Q36" s="28">
        <v>8314</v>
      </c>
      <c r="R36" s="29">
        <v>38.54</v>
      </c>
      <c r="S36" s="11">
        <v>9205</v>
      </c>
      <c r="T36" s="11">
        <v>49.23</v>
      </c>
      <c r="U36" s="10"/>
      <c r="V36" s="11"/>
      <c r="W36" s="56"/>
      <c r="X36" s="11"/>
      <c r="Y36" s="11"/>
      <c r="AA36" s="14">
        <f t="shared" si="0"/>
        <v>100</v>
      </c>
      <c r="AB36" s="15" t="str">
        <f t="shared" si="1"/>
        <v>ОК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 aca="true" t="shared" si="2" ref="AB38:AB43"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 t="shared" si="2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 t="str">
        <f t="shared" si="2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56"/>
      <c r="X41" s="12"/>
      <c r="Y41" s="17"/>
      <c r="AA41" s="14">
        <f t="shared" si="0"/>
        <v>0</v>
      </c>
      <c r="AB41" s="15" t="str">
        <f t="shared" si="2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 t="shared" si="2"/>
        <v> </v>
      </c>
    </row>
    <row r="43" spans="2:28" s="13" customFormat="1" ht="12" customHeight="1">
      <c r="B43" s="16">
        <v>31</v>
      </c>
      <c r="C43" s="17">
        <v>87.2422</v>
      </c>
      <c r="D43" s="17">
        <v>7.7158</v>
      </c>
      <c r="E43" s="17">
        <v>1.7842</v>
      </c>
      <c r="F43" s="17">
        <v>0.1096</v>
      </c>
      <c r="G43" s="17">
        <v>0.17</v>
      </c>
      <c r="H43" s="17">
        <v>0.0005</v>
      </c>
      <c r="I43" s="17">
        <v>0.034</v>
      </c>
      <c r="J43" s="17">
        <v>0.0224</v>
      </c>
      <c r="K43" s="17">
        <v>0.0224</v>
      </c>
      <c r="L43" s="17">
        <v>0.0093</v>
      </c>
      <c r="M43" s="17">
        <v>2.5035</v>
      </c>
      <c r="N43" s="17">
        <v>0.3861</v>
      </c>
      <c r="O43" s="17">
        <v>0.7584</v>
      </c>
      <c r="P43" s="29">
        <v>35.71</v>
      </c>
      <c r="Q43" s="28">
        <v>8529</v>
      </c>
      <c r="R43" s="29">
        <v>39.5</v>
      </c>
      <c r="S43" s="11">
        <v>9435</v>
      </c>
      <c r="T43" s="11">
        <v>49.78</v>
      </c>
      <c r="U43" s="11"/>
      <c r="V43" s="11"/>
      <c r="W43" s="12"/>
      <c r="X43" s="12"/>
      <c r="Y43" s="23"/>
      <c r="AA43" s="14">
        <f t="shared" si="0"/>
        <v>100.00000000000001</v>
      </c>
      <c r="AB43" s="15" t="str">
        <f t="shared" si="2"/>
        <v>ОК</v>
      </c>
    </row>
    <row r="44" spans="2:29" ht="12.7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0"/>
      <c r="AA44" s="5"/>
      <c r="AB44" s="6"/>
      <c r="AC44"/>
    </row>
    <row r="45" spans="3:24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88</v>
      </c>
      <c r="D47" s="24"/>
      <c r="E47" s="24"/>
      <c r="F47" s="24"/>
      <c r="G47" s="24"/>
      <c r="H47" s="24"/>
      <c r="I47" s="24"/>
      <c r="J47" s="24"/>
      <c r="K47" s="24"/>
      <c r="L47" s="24" t="s">
        <v>87</v>
      </c>
      <c r="M47" s="24"/>
      <c r="N47" s="24"/>
      <c r="O47" s="24"/>
      <c r="P47" s="24"/>
      <c r="Q47" s="24"/>
      <c r="R47" s="24"/>
      <c r="S47" s="27" t="s">
        <v>99</v>
      </c>
      <c r="T47" s="27"/>
    </row>
    <row r="48" spans="3:22" ht="12.75">
      <c r="C48" s="1" t="s">
        <v>32</v>
      </c>
      <c r="L48" s="2" t="s">
        <v>0</v>
      </c>
      <c r="N48" s="2"/>
      <c r="P48" s="2" t="s">
        <v>1</v>
      </c>
      <c r="S48" s="36"/>
      <c r="T48" s="2" t="s">
        <v>2</v>
      </c>
      <c r="U48" s="2"/>
      <c r="V48" s="2"/>
    </row>
    <row r="49" spans="3:20" ht="18" customHeight="1">
      <c r="C49" s="26" t="s">
        <v>95</v>
      </c>
      <c r="D49" s="27"/>
      <c r="E49" s="27"/>
      <c r="F49" s="27"/>
      <c r="G49" s="27"/>
      <c r="H49" s="27"/>
      <c r="I49" s="27"/>
      <c r="J49" s="27"/>
      <c r="K49" s="27"/>
      <c r="L49" s="27" t="s">
        <v>96</v>
      </c>
      <c r="M49" s="27"/>
      <c r="N49" s="27"/>
      <c r="O49" s="27"/>
      <c r="P49" s="27"/>
      <c r="Q49" s="27"/>
      <c r="R49" s="27"/>
      <c r="S49" s="27" t="s">
        <v>99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1">
      <selection activeCell="W26" sqref="W2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29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22.5" customHeight="1">
      <c r="B7" s="75" t="s">
        <v>109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"/>
      <c r="AA7" s="4"/>
    </row>
    <row r="8" spans="2:27" ht="18" customHeight="1">
      <c r="B8" s="77" t="s">
        <v>105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79" t="s">
        <v>11</v>
      </c>
      <c r="C9" s="82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31</v>
      </c>
      <c r="P9" s="86"/>
      <c r="Q9" s="86"/>
      <c r="R9" s="87"/>
      <c r="S9" s="87"/>
      <c r="T9" s="88"/>
      <c r="U9" s="100" t="s">
        <v>27</v>
      </c>
      <c r="V9" s="98" t="s">
        <v>28</v>
      </c>
      <c r="W9" s="89" t="s">
        <v>24</v>
      </c>
      <c r="X9" s="89" t="s">
        <v>25</v>
      </c>
      <c r="Y9" s="89" t="s">
        <v>26</v>
      </c>
      <c r="Z9" s="4"/>
      <c r="AB9" s="7"/>
      <c r="AC9"/>
    </row>
    <row r="10" spans="2:29" ht="48.75" customHeight="1">
      <c r="B10" s="80"/>
      <c r="C10" s="90" t="s">
        <v>12</v>
      </c>
      <c r="D10" s="90" t="s">
        <v>13</v>
      </c>
      <c r="E10" s="90" t="s">
        <v>14</v>
      </c>
      <c r="F10" s="90" t="s">
        <v>15</v>
      </c>
      <c r="G10" s="90" t="s">
        <v>16</v>
      </c>
      <c r="H10" s="90" t="s">
        <v>17</v>
      </c>
      <c r="I10" s="90" t="s">
        <v>18</v>
      </c>
      <c r="J10" s="90" t="s">
        <v>19</v>
      </c>
      <c r="K10" s="90" t="s">
        <v>20</v>
      </c>
      <c r="L10" s="90" t="s">
        <v>21</v>
      </c>
      <c r="M10" s="91" t="s">
        <v>22</v>
      </c>
      <c r="N10" s="91" t="s">
        <v>23</v>
      </c>
      <c r="O10" s="91" t="s">
        <v>5</v>
      </c>
      <c r="P10" s="94" t="s">
        <v>6</v>
      </c>
      <c r="Q10" s="91" t="s">
        <v>8</v>
      </c>
      <c r="R10" s="91" t="s">
        <v>7</v>
      </c>
      <c r="S10" s="91" t="s">
        <v>9</v>
      </c>
      <c r="T10" s="91" t="s">
        <v>10</v>
      </c>
      <c r="U10" s="101"/>
      <c r="V10" s="92"/>
      <c r="W10" s="89"/>
      <c r="X10" s="89"/>
      <c r="Y10" s="89"/>
      <c r="Z10" s="4"/>
      <c r="AB10" s="7"/>
      <c r="AC10"/>
    </row>
    <row r="11" spans="2:29" ht="15.75" customHeight="1">
      <c r="B11" s="8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5"/>
      <c r="Q11" s="103"/>
      <c r="R11" s="92"/>
      <c r="S11" s="92"/>
      <c r="T11" s="92"/>
      <c r="U11" s="101"/>
      <c r="V11" s="92"/>
      <c r="W11" s="89"/>
      <c r="X11" s="89"/>
      <c r="Y11" s="89"/>
      <c r="Z11" s="4"/>
      <c r="AB11" s="7"/>
      <c r="AC11"/>
    </row>
    <row r="12" spans="2:29" ht="21" customHeight="1">
      <c r="B12" s="8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6"/>
      <c r="Q12" s="104"/>
      <c r="R12" s="93"/>
      <c r="S12" s="93"/>
      <c r="T12" s="93"/>
      <c r="U12" s="102"/>
      <c r="V12" s="93"/>
      <c r="W12" s="89"/>
      <c r="X12" s="89"/>
      <c r="Y12" s="8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11"/>
      <c r="U13" s="11"/>
      <c r="V13" s="11"/>
      <c r="W13" s="56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1"/>
      <c r="V15" s="11"/>
      <c r="W15" s="56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>
        <v>6.5</v>
      </c>
      <c r="V16" s="11"/>
      <c r="W16" s="56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10"/>
      <c r="S17" s="11"/>
      <c r="T17" s="11"/>
      <c r="U17" s="11"/>
      <c r="V17" s="11"/>
      <c r="W17" s="22"/>
      <c r="X17" s="11"/>
      <c r="Y17" s="11"/>
      <c r="AA17" s="14">
        <f t="shared" si="0"/>
        <v>0</v>
      </c>
      <c r="AB17" s="15" t="str">
        <f aca="true" t="shared" si="1" ref="AB17:AB28">IF(AA17=100,"ОК"," ")</f>
        <v> </v>
      </c>
    </row>
    <row r="18" spans="2:28" s="13" customFormat="1" ht="12.75">
      <c r="B18" s="9">
        <v>6</v>
      </c>
      <c r="C18" s="17">
        <v>91.6444</v>
      </c>
      <c r="D18" s="17">
        <v>4.2426</v>
      </c>
      <c r="E18" s="17">
        <v>1.0995</v>
      </c>
      <c r="F18" s="17">
        <v>0.1454</v>
      </c>
      <c r="G18" s="17">
        <v>0.2456</v>
      </c>
      <c r="H18" s="17">
        <v>0.0041</v>
      </c>
      <c r="I18" s="17">
        <v>0.0697</v>
      </c>
      <c r="J18" s="17">
        <v>0.0551</v>
      </c>
      <c r="K18" s="17">
        <v>0.1662</v>
      </c>
      <c r="L18" s="17">
        <v>0.0059</v>
      </c>
      <c r="M18" s="17">
        <v>1.8206</v>
      </c>
      <c r="N18" s="17">
        <v>0.5009</v>
      </c>
      <c r="O18" s="17">
        <v>0.7357</v>
      </c>
      <c r="P18" s="29">
        <v>34.98</v>
      </c>
      <c r="Q18" s="28">
        <v>8355</v>
      </c>
      <c r="R18" s="29">
        <v>38.73</v>
      </c>
      <c r="S18" s="11">
        <v>9251</v>
      </c>
      <c r="T18" s="11">
        <v>49.55</v>
      </c>
      <c r="U18" s="11"/>
      <c r="V18" s="11"/>
      <c r="W18" s="22"/>
      <c r="X18" s="11"/>
      <c r="Y18" s="11"/>
      <c r="AA18" s="14">
        <f t="shared" si="0"/>
        <v>99.99999999999999</v>
      </c>
      <c r="AB18" s="15" t="str">
        <f t="shared" si="1"/>
        <v>ОК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10"/>
      <c r="S21" s="11"/>
      <c r="T21" s="29"/>
      <c r="U21" s="11"/>
      <c r="V21" s="11"/>
      <c r="W21" s="56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10"/>
      <c r="S22" s="11"/>
      <c r="T22" s="11"/>
      <c r="U22" s="11"/>
      <c r="V22" s="11"/>
      <c r="W22" s="22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>
        <v>1.5</v>
      </c>
      <c r="V23" s="11"/>
      <c r="W23" s="22" t="s">
        <v>41</v>
      </c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9"/>
      <c r="Q24" s="28"/>
      <c r="R24" s="29"/>
      <c r="S24" s="11"/>
      <c r="T24" s="11"/>
      <c r="U24" s="11"/>
      <c r="V24" s="11"/>
      <c r="W24" s="22"/>
      <c r="X24" s="11"/>
      <c r="Y24" s="11"/>
      <c r="AA24" s="14">
        <f t="shared" si="0"/>
        <v>0</v>
      </c>
      <c r="AB24" s="15" t="str">
        <f t="shared" si="1"/>
        <v> </v>
      </c>
    </row>
    <row r="25" spans="2:28" s="13" customFormat="1" ht="12.75">
      <c r="B25" s="9">
        <v>13</v>
      </c>
      <c r="C25" s="17">
        <v>92.8419</v>
      </c>
      <c r="D25" s="17">
        <v>3.8499</v>
      </c>
      <c r="E25" s="17">
        <v>0.9926</v>
      </c>
      <c r="F25" s="17">
        <v>0.1393</v>
      </c>
      <c r="G25" s="17">
        <v>0.2029</v>
      </c>
      <c r="H25" s="17">
        <v>0.0047</v>
      </c>
      <c r="I25" s="17">
        <v>0.0554</v>
      </c>
      <c r="J25" s="17">
        <v>0.044</v>
      </c>
      <c r="K25" s="17">
        <v>0.1412</v>
      </c>
      <c r="L25" s="17">
        <v>0.005</v>
      </c>
      <c r="M25" s="17">
        <v>1.3882</v>
      </c>
      <c r="N25" s="17">
        <v>0.3349</v>
      </c>
      <c r="O25" s="17">
        <v>0.7259</v>
      </c>
      <c r="P25" s="29">
        <v>34.93</v>
      </c>
      <c r="Q25" s="28">
        <v>8343</v>
      </c>
      <c r="R25" s="29">
        <v>38.68</v>
      </c>
      <c r="S25" s="11">
        <v>9239</v>
      </c>
      <c r="T25" s="11">
        <v>49.82</v>
      </c>
      <c r="U25" s="11"/>
      <c r="V25" s="11"/>
      <c r="W25" s="56"/>
      <c r="X25" s="11"/>
      <c r="Y25" s="11"/>
      <c r="AA25" s="14">
        <f t="shared" si="0"/>
        <v>100</v>
      </c>
      <c r="AB25" s="15" t="str">
        <f t="shared" si="1"/>
        <v>ОК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10"/>
      <c r="S26" s="11"/>
      <c r="T26" s="11"/>
      <c r="U26" s="10"/>
      <c r="V26" s="11"/>
      <c r="W26" s="22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1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1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9"/>
      <c r="Q31" s="28"/>
      <c r="R31" s="29"/>
      <c r="S31" s="11"/>
      <c r="T31" s="29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>
        <v>89.2566</v>
      </c>
      <c r="D32" s="17">
        <v>5.966</v>
      </c>
      <c r="E32" s="17">
        <v>1.4905</v>
      </c>
      <c r="F32" s="17">
        <v>0.1286</v>
      </c>
      <c r="G32" s="17">
        <v>0.1944</v>
      </c>
      <c r="H32" s="17">
        <v>0.0015</v>
      </c>
      <c r="I32" s="17">
        <v>0.0411</v>
      </c>
      <c r="J32" s="17">
        <v>0.0314</v>
      </c>
      <c r="K32" s="17">
        <v>0.0782</v>
      </c>
      <c r="L32" s="17">
        <v>0.0085</v>
      </c>
      <c r="M32" s="17">
        <v>2.2697</v>
      </c>
      <c r="N32" s="17">
        <v>0.5335</v>
      </c>
      <c r="O32" s="17">
        <v>0.748</v>
      </c>
      <c r="P32" s="29">
        <v>35.25</v>
      </c>
      <c r="Q32" s="28">
        <v>8419</v>
      </c>
      <c r="R32" s="29">
        <v>39.01</v>
      </c>
      <c r="S32" s="11">
        <v>9317</v>
      </c>
      <c r="T32" s="11">
        <v>49.5</v>
      </c>
      <c r="U32" s="11"/>
      <c r="V32" s="11"/>
      <c r="W32" s="22"/>
      <c r="X32" s="11"/>
      <c r="Y32" s="17"/>
      <c r="AA32" s="14">
        <f t="shared" si="0"/>
        <v>100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10"/>
      <c r="S34" s="11"/>
      <c r="T34" s="11"/>
      <c r="U34" s="10"/>
      <c r="V34" s="11"/>
      <c r="W34" s="56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22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29"/>
      <c r="S37" s="11"/>
      <c r="T37" s="11"/>
      <c r="U37" s="11"/>
      <c r="V37" s="11"/>
      <c r="W37" s="22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>
        <v>90.8363</v>
      </c>
      <c r="D39" s="17">
        <v>4.4469</v>
      </c>
      <c r="E39" s="17">
        <v>0.8475</v>
      </c>
      <c r="F39" s="17">
        <v>0.0622</v>
      </c>
      <c r="G39" s="17">
        <v>0.0942</v>
      </c>
      <c r="H39" s="17">
        <v>0.0002</v>
      </c>
      <c r="I39" s="17">
        <v>0.0203</v>
      </c>
      <c r="J39" s="17">
        <v>0.0125</v>
      </c>
      <c r="K39" s="17">
        <v>0.0051</v>
      </c>
      <c r="L39" s="17">
        <v>0.0084</v>
      </c>
      <c r="M39" s="17">
        <v>3.3951</v>
      </c>
      <c r="N39" s="17">
        <v>0.2713</v>
      </c>
      <c r="O39" s="17">
        <v>0.728</v>
      </c>
      <c r="P39" s="29">
        <v>33.97</v>
      </c>
      <c r="Q39" s="28">
        <v>8114</v>
      </c>
      <c r="R39" s="29">
        <v>37.62</v>
      </c>
      <c r="S39" s="11">
        <v>8985</v>
      </c>
      <c r="T39" s="11">
        <v>48.39</v>
      </c>
      <c r="U39" s="11"/>
      <c r="V39" s="11"/>
      <c r="W39" s="22"/>
      <c r="X39" s="12"/>
      <c r="Y39" s="12"/>
      <c r="AA39" s="14">
        <f t="shared" si="0"/>
        <v>100</v>
      </c>
      <c r="AB39" s="15" t="str">
        <f>IF(AA39=100,"ОК"," ")</f>
        <v>ОК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56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10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1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0"/>
      <c r="AA44" s="5"/>
      <c r="AB44" s="6"/>
      <c r="AC44"/>
    </row>
    <row r="45" spans="3:24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90</v>
      </c>
      <c r="D47" s="24"/>
      <c r="E47" s="24"/>
      <c r="F47" s="24"/>
      <c r="G47" s="24"/>
      <c r="H47" s="24"/>
      <c r="I47" s="24"/>
      <c r="J47" s="24"/>
      <c r="K47" s="24"/>
      <c r="L47" s="24" t="s">
        <v>87</v>
      </c>
      <c r="M47" s="24"/>
      <c r="N47" s="24"/>
      <c r="O47" s="24"/>
      <c r="P47" s="24"/>
      <c r="Q47" s="24"/>
      <c r="R47" s="24"/>
      <c r="S47" s="27" t="s">
        <v>99</v>
      </c>
      <c r="T47" s="27"/>
    </row>
    <row r="48" spans="3:22" ht="12.75">
      <c r="C48" s="1" t="s">
        <v>32</v>
      </c>
      <c r="L48" s="2" t="s">
        <v>0</v>
      </c>
      <c r="N48" s="2"/>
      <c r="P48" s="2" t="s">
        <v>1</v>
      </c>
      <c r="S48" s="36"/>
      <c r="T48" s="2" t="s">
        <v>2</v>
      </c>
      <c r="U48" s="2"/>
      <c r="V48" s="2"/>
    </row>
    <row r="49" spans="3:20" ht="18" customHeight="1">
      <c r="C49" s="26" t="s">
        <v>95</v>
      </c>
      <c r="D49" s="27"/>
      <c r="E49" s="27"/>
      <c r="F49" s="27"/>
      <c r="G49" s="27"/>
      <c r="H49" s="27"/>
      <c r="I49" s="27"/>
      <c r="J49" s="27"/>
      <c r="K49" s="27"/>
      <c r="L49" s="27" t="s">
        <v>96</v>
      </c>
      <c r="M49" s="27"/>
      <c r="N49" s="27"/>
      <c r="O49" s="27"/>
      <c r="P49" s="27"/>
      <c r="Q49" s="27"/>
      <c r="R49" s="27"/>
      <c r="S49" s="27" t="s">
        <v>99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W2:Y2"/>
    <mergeCell ref="C6:AA6"/>
    <mergeCell ref="B7:Y7"/>
    <mergeCell ref="B8:Y8"/>
    <mergeCell ref="B9:B12"/>
    <mergeCell ref="C9:N9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D10:D12"/>
    <mergeCell ref="S10:S12"/>
    <mergeCell ref="H10:H12"/>
    <mergeCell ref="Q10:Q12"/>
    <mergeCell ref="F10:F12"/>
    <mergeCell ref="I10:I12"/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G4">
      <selection activeCell="Y36" sqref="Y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29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22.5" customHeight="1">
      <c r="B7" s="75" t="s">
        <v>86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"/>
      <c r="AA7" s="4"/>
    </row>
    <row r="8" spans="2:27" ht="18" customHeight="1">
      <c r="B8" s="77" t="s">
        <v>106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79" t="s">
        <v>11</v>
      </c>
      <c r="C9" s="82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31</v>
      </c>
      <c r="P9" s="86"/>
      <c r="Q9" s="86"/>
      <c r="R9" s="87"/>
      <c r="S9" s="87"/>
      <c r="T9" s="88"/>
      <c r="U9" s="100" t="s">
        <v>27</v>
      </c>
      <c r="V9" s="98" t="s">
        <v>28</v>
      </c>
      <c r="W9" s="89" t="s">
        <v>24</v>
      </c>
      <c r="X9" s="89" t="s">
        <v>25</v>
      </c>
      <c r="Y9" s="89" t="s">
        <v>26</v>
      </c>
      <c r="Z9" s="4"/>
      <c r="AB9" s="7"/>
      <c r="AC9"/>
    </row>
    <row r="10" spans="2:29" ht="48.75" customHeight="1">
      <c r="B10" s="80"/>
      <c r="C10" s="90" t="s">
        <v>12</v>
      </c>
      <c r="D10" s="90" t="s">
        <v>13</v>
      </c>
      <c r="E10" s="90" t="s">
        <v>14</v>
      </c>
      <c r="F10" s="90" t="s">
        <v>15</v>
      </c>
      <c r="G10" s="90" t="s">
        <v>16</v>
      </c>
      <c r="H10" s="90" t="s">
        <v>17</v>
      </c>
      <c r="I10" s="90" t="s">
        <v>18</v>
      </c>
      <c r="J10" s="90" t="s">
        <v>19</v>
      </c>
      <c r="K10" s="90" t="s">
        <v>20</v>
      </c>
      <c r="L10" s="90" t="s">
        <v>21</v>
      </c>
      <c r="M10" s="91" t="s">
        <v>22</v>
      </c>
      <c r="N10" s="91" t="s">
        <v>23</v>
      </c>
      <c r="O10" s="91" t="s">
        <v>5</v>
      </c>
      <c r="P10" s="94" t="s">
        <v>6</v>
      </c>
      <c r="Q10" s="91" t="s">
        <v>8</v>
      </c>
      <c r="R10" s="91" t="s">
        <v>7</v>
      </c>
      <c r="S10" s="91" t="s">
        <v>9</v>
      </c>
      <c r="T10" s="91" t="s">
        <v>10</v>
      </c>
      <c r="U10" s="101"/>
      <c r="V10" s="92"/>
      <c r="W10" s="89"/>
      <c r="X10" s="89"/>
      <c r="Y10" s="89"/>
      <c r="Z10" s="4"/>
      <c r="AB10" s="7"/>
      <c r="AC10"/>
    </row>
    <row r="11" spans="2:29" ht="15.75" customHeight="1">
      <c r="B11" s="8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5"/>
      <c r="Q11" s="103"/>
      <c r="R11" s="92"/>
      <c r="S11" s="92"/>
      <c r="T11" s="92"/>
      <c r="U11" s="101"/>
      <c r="V11" s="92"/>
      <c r="W11" s="89"/>
      <c r="X11" s="89"/>
      <c r="Y11" s="89"/>
      <c r="Z11" s="4"/>
      <c r="AB11" s="7"/>
      <c r="AC11"/>
    </row>
    <row r="12" spans="2:29" ht="21" customHeight="1">
      <c r="B12" s="8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6"/>
      <c r="Q12" s="104"/>
      <c r="R12" s="93"/>
      <c r="S12" s="93"/>
      <c r="T12" s="93"/>
      <c r="U12" s="102"/>
      <c r="V12" s="93"/>
      <c r="W12" s="89"/>
      <c r="X12" s="89"/>
      <c r="Y12" s="8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29"/>
      <c r="S13" s="11"/>
      <c r="T13" s="11"/>
      <c r="U13" s="11"/>
      <c r="V13" s="11"/>
      <c r="W13" s="56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29"/>
      <c r="S14" s="11"/>
      <c r="T14" s="11"/>
      <c r="U14" s="11"/>
      <c r="V14" s="11"/>
      <c r="W14" s="22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29"/>
      <c r="S15" s="11"/>
      <c r="T15" s="11"/>
      <c r="U15" s="11">
        <v>2.3</v>
      </c>
      <c r="V15" s="11"/>
      <c r="W15" s="56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>
        <v>91.9914</v>
      </c>
      <c r="D16" s="17">
        <v>4.3437</v>
      </c>
      <c r="E16" s="17">
        <v>1.0556</v>
      </c>
      <c r="F16" s="17">
        <v>0.1383</v>
      </c>
      <c r="G16" s="17">
        <v>0.2254</v>
      </c>
      <c r="H16" s="17">
        <v>0.0057</v>
      </c>
      <c r="I16" s="17">
        <v>0.0632</v>
      </c>
      <c r="J16" s="17">
        <v>0.0481</v>
      </c>
      <c r="K16" s="17">
        <v>0.1595</v>
      </c>
      <c r="L16" s="17">
        <v>0.0053</v>
      </c>
      <c r="M16" s="17">
        <v>1.6511</v>
      </c>
      <c r="N16" s="17">
        <v>0.3127</v>
      </c>
      <c r="O16" s="17">
        <v>0.7318</v>
      </c>
      <c r="P16" s="29">
        <v>35.07</v>
      </c>
      <c r="Q16" s="28">
        <v>8376</v>
      </c>
      <c r="R16" s="29">
        <v>38.82</v>
      </c>
      <c r="S16" s="11">
        <v>9272</v>
      </c>
      <c r="T16" s="29">
        <v>49.8</v>
      </c>
      <c r="U16" s="10"/>
      <c r="V16" s="11"/>
      <c r="W16" s="31"/>
      <c r="X16" s="11"/>
      <c r="Y16" s="11"/>
      <c r="AA16" s="14">
        <f t="shared" si="0"/>
        <v>100</v>
      </c>
      <c r="AB16" s="15" t="str">
        <f>IF(AA16=100,"ОК"," ")</f>
        <v>ОК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9"/>
      <c r="Q17" s="28"/>
      <c r="R17" s="29"/>
      <c r="S17" s="11"/>
      <c r="T17" s="11"/>
      <c r="U17" s="11"/>
      <c r="V17" s="11"/>
      <c r="W17" s="31"/>
      <c r="X17" s="11"/>
      <c r="Y17" s="11"/>
      <c r="AA17" s="14">
        <f t="shared" si="0"/>
        <v>0</v>
      </c>
      <c r="AB17" s="15" t="str">
        <f aca="true" t="shared" si="1" ref="AB17:AB22"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22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29"/>
      <c r="S19" s="11"/>
      <c r="T19" s="11"/>
      <c r="U19" s="11"/>
      <c r="V19" s="11"/>
      <c r="W19" s="22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29"/>
      <c r="S20" s="11"/>
      <c r="T20" s="11"/>
      <c r="U20" s="11"/>
      <c r="V20" s="11"/>
      <c r="W20" s="22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56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>
        <v>0.6</v>
      </c>
      <c r="V22" s="11"/>
      <c r="W22" s="31" t="s">
        <v>41</v>
      </c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56"/>
      <c r="X23" s="11"/>
      <c r="Y23" s="11"/>
      <c r="AA23" s="14">
        <f t="shared" si="0"/>
        <v>0</v>
      </c>
      <c r="AB23" s="15" t="str">
        <f aca="true" t="shared" si="2" ref="AB23:AB36">IF(AA23=100,"ОК"," ")</f>
        <v> </v>
      </c>
    </row>
    <row r="24" spans="2:28" s="13" customFormat="1" ht="12.75">
      <c r="B24" s="9">
        <v>12</v>
      </c>
      <c r="C24" s="17">
        <v>91.5039</v>
      </c>
      <c r="D24" s="17">
        <v>3.8921</v>
      </c>
      <c r="E24" s="17">
        <v>1.082</v>
      </c>
      <c r="F24" s="17">
        <v>0.1462</v>
      </c>
      <c r="G24" s="17">
        <v>0.246</v>
      </c>
      <c r="H24" s="17">
        <v>0.006</v>
      </c>
      <c r="I24" s="17">
        <v>0.0678</v>
      </c>
      <c r="J24" s="17">
        <v>0.0535</v>
      </c>
      <c r="K24" s="17">
        <v>0.1722</v>
      </c>
      <c r="L24" s="17">
        <v>0.0063</v>
      </c>
      <c r="M24" s="17">
        <v>2.08552</v>
      </c>
      <c r="N24" s="17">
        <v>0.7388</v>
      </c>
      <c r="O24" s="17">
        <v>0.7377</v>
      </c>
      <c r="P24" s="29">
        <v>34.72</v>
      </c>
      <c r="Q24" s="28">
        <v>8293</v>
      </c>
      <c r="R24" s="29">
        <v>38.44</v>
      </c>
      <c r="S24" s="11">
        <v>9181</v>
      </c>
      <c r="T24" s="11">
        <v>49.12</v>
      </c>
      <c r="U24" s="11"/>
      <c r="V24" s="11"/>
      <c r="W24" s="22"/>
      <c r="X24" s="11"/>
      <c r="Y24" s="11"/>
      <c r="AA24" s="14">
        <f t="shared" si="0"/>
        <v>100.00031999999999</v>
      </c>
      <c r="AB24" s="15" t="str">
        <f>IF(AA24=100,"ОК"," ")</f>
        <v> 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29"/>
      <c r="U25" s="11"/>
      <c r="V25" s="11"/>
      <c r="W25" s="56"/>
      <c r="X25" s="11"/>
      <c r="Y25" s="11"/>
      <c r="AA25" s="14">
        <f t="shared" si="0"/>
        <v>0</v>
      </c>
      <c r="AB25" s="15" t="str">
        <f t="shared" si="2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22"/>
      <c r="X26" s="11"/>
      <c r="Y26" s="11"/>
      <c r="AA26" s="14">
        <f t="shared" si="0"/>
        <v>0</v>
      </c>
      <c r="AB26" s="15" t="str">
        <f t="shared" si="2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1"/>
      <c r="V27" s="11"/>
      <c r="W27" s="22"/>
      <c r="X27" s="11"/>
      <c r="Y27" s="17"/>
      <c r="AA27" s="14">
        <f t="shared" si="0"/>
        <v>0</v>
      </c>
      <c r="AB27" s="15" t="str">
        <f t="shared" si="2"/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29"/>
      <c r="S28" s="11"/>
      <c r="T28" s="11"/>
      <c r="U28" s="11"/>
      <c r="V28" s="11"/>
      <c r="W28" s="12"/>
      <c r="X28" s="11"/>
      <c r="Y28" s="17"/>
      <c r="AA28" s="14">
        <f t="shared" si="0"/>
        <v>0</v>
      </c>
      <c r="AB28" s="15" t="str">
        <f t="shared" si="2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29"/>
      <c r="S29" s="11"/>
      <c r="T29" s="11"/>
      <c r="U29" s="11"/>
      <c r="V29" s="11"/>
      <c r="W29" s="12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12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>
        <v>86.3837</v>
      </c>
      <c r="D31" s="17">
        <v>8.3377</v>
      </c>
      <c r="E31" s="17">
        <v>1.912</v>
      </c>
      <c r="F31" s="17">
        <v>0.1173</v>
      </c>
      <c r="G31" s="17">
        <v>0.1728</v>
      </c>
      <c r="H31" s="17">
        <v>0.0006</v>
      </c>
      <c r="I31" s="17">
        <v>0.0347</v>
      </c>
      <c r="J31" s="17">
        <v>0.0218</v>
      </c>
      <c r="K31" s="17">
        <v>0.0255</v>
      </c>
      <c r="L31" s="17">
        <v>0.0127</v>
      </c>
      <c r="M31" s="17">
        <v>2.6338</v>
      </c>
      <c r="N31" s="17">
        <v>0.3474</v>
      </c>
      <c r="O31" s="17">
        <v>0.7641</v>
      </c>
      <c r="P31" s="29">
        <v>35.92</v>
      </c>
      <c r="Q31" s="28">
        <v>8579</v>
      </c>
      <c r="R31" s="29">
        <v>39.73</v>
      </c>
      <c r="S31" s="11">
        <v>9489</v>
      </c>
      <c r="T31" s="11">
        <v>49.88</v>
      </c>
      <c r="U31" s="11"/>
      <c r="V31" s="11"/>
      <c r="W31" s="12"/>
      <c r="X31" s="11"/>
      <c r="Y31" s="17"/>
      <c r="AA31" s="14">
        <f t="shared" si="0"/>
        <v>99.99999999999999</v>
      </c>
      <c r="AB31" s="15" t="str">
        <f t="shared" si="2"/>
        <v>ОК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22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29"/>
      <c r="S33" s="11"/>
      <c r="T33" s="11"/>
      <c r="U33" s="11"/>
      <c r="V33" s="11"/>
      <c r="W33" s="22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/>
      <c r="V34" s="11"/>
      <c r="W34" s="31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29"/>
      <c r="S35" s="11"/>
      <c r="T35" s="11"/>
      <c r="U35" s="11"/>
      <c r="V35" s="11"/>
      <c r="W35" s="22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29"/>
      <c r="S36" s="11"/>
      <c r="T36" s="11"/>
      <c r="U36" s="11"/>
      <c r="V36" s="11"/>
      <c r="W36" s="56"/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>
        <v>91.1101</v>
      </c>
      <c r="D37" s="17">
        <v>4.1838</v>
      </c>
      <c r="E37" s="17">
        <v>0.7848</v>
      </c>
      <c r="F37" s="17">
        <v>0.0601</v>
      </c>
      <c r="G37" s="17">
        <v>0.088</v>
      </c>
      <c r="H37" s="17">
        <v>0.0004</v>
      </c>
      <c r="I37" s="17">
        <v>0.0178</v>
      </c>
      <c r="J37" s="17">
        <v>0.0113</v>
      </c>
      <c r="K37" s="17">
        <v>0.0027</v>
      </c>
      <c r="L37" s="17">
        <v>0.0097</v>
      </c>
      <c r="M37" s="17">
        <v>3.4417</v>
      </c>
      <c r="N37" s="17">
        <v>0.2896</v>
      </c>
      <c r="O37" s="17">
        <v>0.7259</v>
      </c>
      <c r="P37" s="29">
        <v>33.83</v>
      </c>
      <c r="Q37" s="28">
        <v>8080</v>
      </c>
      <c r="R37" s="29">
        <v>37.47</v>
      </c>
      <c r="S37" s="11">
        <v>8950</v>
      </c>
      <c r="T37" s="29">
        <v>48.27</v>
      </c>
      <c r="U37" s="11"/>
      <c r="V37" s="11"/>
      <c r="W37" s="22"/>
      <c r="X37" s="11"/>
      <c r="Y37" s="11"/>
      <c r="AA37" s="14">
        <f t="shared" si="0"/>
        <v>100</v>
      </c>
      <c r="AB37" s="15" t="str">
        <f>IF(AA37=100,"ОК"," ")</f>
        <v>ОК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29"/>
      <c r="S38" s="11"/>
      <c r="T38" s="29"/>
      <c r="U38" s="11"/>
      <c r="V38" s="11"/>
      <c r="W38" s="22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10"/>
      <c r="S39" s="11"/>
      <c r="T39" s="11"/>
      <c r="U39" s="11"/>
      <c r="V39" s="11"/>
      <c r="W39" s="22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29"/>
      <c r="S40" s="11"/>
      <c r="T40" s="11"/>
      <c r="U40" s="11"/>
      <c r="V40" s="11"/>
      <c r="W40" s="22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10"/>
      <c r="S41" s="11"/>
      <c r="T41" s="11"/>
      <c r="U41" s="11"/>
      <c r="V41" s="11"/>
      <c r="W41" s="56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28"/>
      <c r="R42" s="29"/>
      <c r="S42" s="11"/>
      <c r="T42" s="11"/>
      <c r="U42" s="11"/>
      <c r="V42" s="11"/>
      <c r="W42" s="22"/>
      <c r="X42" s="12"/>
      <c r="Y42" s="23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10"/>
      <c r="S43" s="11"/>
      <c r="T43" s="11"/>
      <c r="U43" s="11"/>
      <c r="V43" s="11"/>
      <c r="W43" s="22"/>
      <c r="X43" s="12"/>
      <c r="Y43" s="23"/>
      <c r="AA43" s="14">
        <f t="shared" si="0"/>
        <v>0</v>
      </c>
      <c r="AB43" s="15" t="str">
        <f>IF(AA43=100,"ОК"," ")</f>
        <v> </v>
      </c>
    </row>
    <row r="44" spans="2:29" ht="12.7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0"/>
      <c r="AA44" s="5"/>
      <c r="AB44" s="6"/>
      <c r="AC44"/>
    </row>
    <row r="45" spans="3:24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91</v>
      </c>
      <c r="D47" s="24"/>
      <c r="E47" s="24"/>
      <c r="F47" s="24"/>
      <c r="G47" s="24"/>
      <c r="H47" s="24"/>
      <c r="I47" s="24"/>
      <c r="J47" s="24"/>
      <c r="K47" s="24"/>
      <c r="L47" s="24" t="s">
        <v>87</v>
      </c>
      <c r="M47" s="24"/>
      <c r="N47" s="24"/>
      <c r="O47" s="24"/>
      <c r="P47" s="24"/>
      <c r="Q47" s="24"/>
      <c r="R47" s="24"/>
      <c r="S47" s="27" t="s">
        <v>99</v>
      </c>
      <c r="T47" s="27"/>
    </row>
    <row r="48" spans="3:22" ht="12.75">
      <c r="C48" s="1" t="s">
        <v>32</v>
      </c>
      <c r="L48" s="2" t="s">
        <v>0</v>
      </c>
      <c r="N48" s="2"/>
      <c r="P48" s="2" t="s">
        <v>1</v>
      </c>
      <c r="S48" s="36"/>
      <c r="T48" s="2" t="s">
        <v>2</v>
      </c>
      <c r="U48" s="2"/>
      <c r="V48" s="2"/>
    </row>
    <row r="49" spans="3:20" ht="18" customHeight="1">
      <c r="C49" s="26" t="s">
        <v>95</v>
      </c>
      <c r="D49" s="27"/>
      <c r="E49" s="27"/>
      <c r="F49" s="27"/>
      <c r="G49" s="27"/>
      <c r="H49" s="27"/>
      <c r="I49" s="27"/>
      <c r="J49" s="27"/>
      <c r="K49" s="27"/>
      <c r="L49" s="27" t="s">
        <v>96</v>
      </c>
      <c r="M49" s="27"/>
      <c r="N49" s="27"/>
      <c r="O49" s="27"/>
      <c r="P49" s="27"/>
      <c r="Q49" s="27"/>
      <c r="R49" s="27"/>
      <c r="S49" s="27" t="s">
        <v>99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D10:D12"/>
    <mergeCell ref="S10:S12"/>
    <mergeCell ref="O9:T9"/>
    <mergeCell ref="U9:U12"/>
    <mergeCell ref="X9:X12"/>
    <mergeCell ref="E10:E12"/>
    <mergeCell ref="F10:F12"/>
    <mergeCell ref="I10:I12"/>
    <mergeCell ref="H10:H12"/>
    <mergeCell ref="Q10:Q12"/>
    <mergeCell ref="W9:W12"/>
    <mergeCell ref="G10:G12"/>
    <mergeCell ref="J10:J12"/>
    <mergeCell ref="R10:R12"/>
    <mergeCell ref="O10:O12"/>
    <mergeCell ref="P10:P12"/>
    <mergeCell ref="W2:Y2"/>
    <mergeCell ref="C6:AA6"/>
    <mergeCell ref="B7:Y7"/>
    <mergeCell ref="B8:Y8"/>
    <mergeCell ref="B9:B12"/>
    <mergeCell ref="C9:N9"/>
    <mergeCell ref="Y9:Y12"/>
    <mergeCell ref="C10:C12"/>
    <mergeCell ref="T10:T12"/>
    <mergeCell ref="V9:V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C52"/>
  <sheetViews>
    <sheetView view="pageBreakPreview" zoomScaleSheetLayoutView="100" workbookViewId="0" topLeftCell="A10">
      <selection activeCell="Y40" sqref="Y4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8" t="s">
        <v>50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3" t="s">
        <v>29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4"/>
    </row>
    <row r="7" spans="2:27" ht="18.75" customHeight="1">
      <c r="B7" s="75" t="s">
        <v>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4"/>
      <c r="AA7" s="4"/>
    </row>
    <row r="8" spans="2:27" ht="18" customHeight="1">
      <c r="B8" s="77" t="s">
        <v>107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9" ht="32.25" customHeight="1">
      <c r="B9" s="79" t="s">
        <v>11</v>
      </c>
      <c r="C9" s="82" t="s">
        <v>30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85" t="s">
        <v>31</v>
      </c>
      <c r="P9" s="86"/>
      <c r="Q9" s="86"/>
      <c r="R9" s="87"/>
      <c r="S9" s="87"/>
      <c r="T9" s="88"/>
      <c r="U9" s="100" t="s">
        <v>27</v>
      </c>
      <c r="V9" s="98" t="s">
        <v>28</v>
      </c>
      <c r="W9" s="89" t="s">
        <v>24</v>
      </c>
      <c r="X9" s="89" t="s">
        <v>25</v>
      </c>
      <c r="Y9" s="89" t="s">
        <v>26</v>
      </c>
      <c r="Z9" s="4"/>
      <c r="AB9" s="7"/>
      <c r="AC9"/>
    </row>
    <row r="10" spans="2:29" ht="48.75" customHeight="1">
      <c r="B10" s="80"/>
      <c r="C10" s="90" t="s">
        <v>12</v>
      </c>
      <c r="D10" s="90" t="s">
        <v>13</v>
      </c>
      <c r="E10" s="90" t="s">
        <v>14</v>
      </c>
      <c r="F10" s="90" t="s">
        <v>15</v>
      </c>
      <c r="G10" s="90" t="s">
        <v>16</v>
      </c>
      <c r="H10" s="90" t="s">
        <v>17</v>
      </c>
      <c r="I10" s="90" t="s">
        <v>18</v>
      </c>
      <c r="J10" s="90" t="s">
        <v>19</v>
      </c>
      <c r="K10" s="90" t="s">
        <v>20</v>
      </c>
      <c r="L10" s="90" t="s">
        <v>21</v>
      </c>
      <c r="M10" s="91" t="s">
        <v>22</v>
      </c>
      <c r="N10" s="91" t="s">
        <v>23</v>
      </c>
      <c r="O10" s="91" t="s">
        <v>5</v>
      </c>
      <c r="P10" s="94" t="s">
        <v>6</v>
      </c>
      <c r="Q10" s="91" t="s">
        <v>8</v>
      </c>
      <c r="R10" s="91" t="s">
        <v>7</v>
      </c>
      <c r="S10" s="91" t="s">
        <v>9</v>
      </c>
      <c r="T10" s="91" t="s">
        <v>10</v>
      </c>
      <c r="U10" s="101"/>
      <c r="V10" s="92"/>
      <c r="W10" s="89"/>
      <c r="X10" s="89"/>
      <c r="Y10" s="89"/>
      <c r="Z10" s="4"/>
      <c r="AB10" s="7"/>
      <c r="AC10"/>
    </row>
    <row r="11" spans="2:29" ht="15.75" customHeight="1">
      <c r="B11" s="8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5"/>
      <c r="Q11" s="103"/>
      <c r="R11" s="92"/>
      <c r="S11" s="92"/>
      <c r="T11" s="92"/>
      <c r="U11" s="101"/>
      <c r="V11" s="92"/>
      <c r="W11" s="89"/>
      <c r="X11" s="89"/>
      <c r="Y11" s="89"/>
      <c r="Z11" s="4"/>
      <c r="AB11" s="7"/>
      <c r="AC11"/>
    </row>
    <row r="12" spans="2:29" ht="21" customHeight="1">
      <c r="B12" s="81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3"/>
      <c r="N12" s="93"/>
      <c r="O12" s="93"/>
      <c r="P12" s="96"/>
      <c r="Q12" s="104"/>
      <c r="R12" s="93"/>
      <c r="S12" s="93"/>
      <c r="T12" s="93"/>
      <c r="U12" s="102"/>
      <c r="V12" s="93"/>
      <c r="W12" s="89"/>
      <c r="X12" s="89"/>
      <c r="Y12" s="89"/>
      <c r="Z12" s="4"/>
      <c r="AB12" s="7"/>
      <c r="AC12"/>
    </row>
    <row r="13" spans="2:28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9"/>
      <c r="Q13" s="28"/>
      <c r="R13" s="10"/>
      <c r="S13" s="11"/>
      <c r="T13" s="11"/>
      <c r="U13" s="11"/>
      <c r="V13" s="11"/>
      <c r="W13" s="59"/>
      <c r="X13" s="11"/>
      <c r="Y13" s="11"/>
      <c r="AA13" s="14">
        <f>SUM(C13:N13)</f>
        <v>0</v>
      </c>
      <c r="AB13" s="15" t="str">
        <f>IF(AA13=100,"ОК"," ")</f>
        <v> 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9"/>
      <c r="Q14" s="28"/>
      <c r="R14" s="10"/>
      <c r="S14" s="11"/>
      <c r="T14" s="11"/>
      <c r="U14" s="11"/>
      <c r="V14" s="11"/>
      <c r="W14" s="59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9"/>
      <c r="Q15" s="28"/>
      <c r="R15" s="10"/>
      <c r="S15" s="11"/>
      <c r="T15" s="11"/>
      <c r="U15" s="10">
        <v>2</v>
      </c>
      <c r="V15" s="11"/>
      <c r="W15" s="60"/>
      <c r="X15" s="11"/>
      <c r="Y15" s="11"/>
      <c r="AA15" s="14">
        <f t="shared" si="0"/>
        <v>0</v>
      </c>
      <c r="AB15" s="15" t="str">
        <f aca="true" t="shared" si="1" ref="AB15:AB26"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9"/>
      <c r="Q16" s="28"/>
      <c r="R16" s="29"/>
      <c r="S16" s="11"/>
      <c r="T16" s="11"/>
      <c r="U16" s="11"/>
      <c r="V16" s="11"/>
      <c r="W16" s="59"/>
      <c r="X16" s="11"/>
      <c r="Y16" s="11"/>
      <c r="AA16" s="14">
        <f t="shared" si="0"/>
        <v>0</v>
      </c>
      <c r="AB16" s="15" t="str">
        <f t="shared" si="1"/>
        <v> </v>
      </c>
    </row>
    <row r="17" spans="2:28" s="13" customFormat="1" ht="12.75">
      <c r="B17" s="9">
        <v>5</v>
      </c>
      <c r="C17" s="17">
        <v>91.9256</v>
      </c>
      <c r="D17" s="17">
        <v>4.3541</v>
      </c>
      <c r="E17" s="17">
        <v>1.0634</v>
      </c>
      <c r="F17" s="17">
        <v>0.1412</v>
      </c>
      <c r="G17" s="17">
        <v>0.2326</v>
      </c>
      <c r="H17" s="17">
        <v>0.0061</v>
      </c>
      <c r="I17" s="17">
        <v>0.0682</v>
      </c>
      <c r="J17" s="17">
        <v>0.0536</v>
      </c>
      <c r="K17" s="17">
        <v>0.1708</v>
      </c>
      <c r="L17" s="17">
        <v>0.0057</v>
      </c>
      <c r="M17" s="17">
        <v>1.6656</v>
      </c>
      <c r="N17" s="17">
        <v>0.3131</v>
      </c>
      <c r="O17" s="17">
        <v>0.7328</v>
      </c>
      <c r="P17" s="29">
        <v>35.1</v>
      </c>
      <c r="Q17" s="28">
        <v>8384</v>
      </c>
      <c r="R17" s="29">
        <v>38.86</v>
      </c>
      <c r="S17" s="11">
        <v>9282</v>
      </c>
      <c r="T17" s="11">
        <v>49.82</v>
      </c>
      <c r="U17" s="11"/>
      <c r="V17" s="11"/>
      <c r="W17" s="59"/>
      <c r="X17" s="11"/>
      <c r="Y17" s="11"/>
      <c r="AA17" s="14">
        <f t="shared" si="0"/>
        <v>100.00000000000003</v>
      </c>
      <c r="AB17" s="15" t="str">
        <f t="shared" si="1"/>
        <v>ОК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9"/>
      <c r="Q18" s="28"/>
      <c r="R18" s="29"/>
      <c r="S18" s="11"/>
      <c r="T18" s="11"/>
      <c r="U18" s="11"/>
      <c r="V18" s="11"/>
      <c r="W18" s="59"/>
      <c r="X18" s="11"/>
      <c r="Y18" s="11"/>
      <c r="AA18" s="14">
        <f t="shared" si="0"/>
        <v>0</v>
      </c>
      <c r="AB18" s="15" t="str">
        <f t="shared" si="1"/>
        <v> </v>
      </c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9"/>
      <c r="Q19" s="28"/>
      <c r="R19" s="10"/>
      <c r="S19" s="11"/>
      <c r="T19" s="11"/>
      <c r="U19" s="11"/>
      <c r="V19" s="11"/>
      <c r="W19" s="59"/>
      <c r="X19" s="11"/>
      <c r="Y19" s="11"/>
      <c r="AA19" s="14">
        <f t="shared" si="0"/>
        <v>0</v>
      </c>
      <c r="AB19" s="15" t="str">
        <f t="shared" si="1"/>
        <v> </v>
      </c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9"/>
      <c r="Q20" s="28"/>
      <c r="R20" s="10"/>
      <c r="S20" s="11"/>
      <c r="T20" s="11"/>
      <c r="U20" s="11"/>
      <c r="V20" s="11"/>
      <c r="W20" s="59"/>
      <c r="X20" s="11"/>
      <c r="Y20" s="11"/>
      <c r="AA20" s="14">
        <f t="shared" si="0"/>
        <v>0</v>
      </c>
      <c r="AB20" s="15" t="str">
        <f t="shared" si="1"/>
        <v> 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9"/>
      <c r="Q21" s="28"/>
      <c r="R21" s="29"/>
      <c r="S21" s="11"/>
      <c r="T21" s="11"/>
      <c r="U21" s="11"/>
      <c r="V21" s="11"/>
      <c r="W21" s="60"/>
      <c r="X21" s="11"/>
      <c r="Y21" s="11"/>
      <c r="AA21" s="14">
        <f t="shared" si="0"/>
        <v>0</v>
      </c>
      <c r="AB21" s="15" t="str">
        <f t="shared" si="1"/>
        <v> </v>
      </c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9"/>
      <c r="Q22" s="28"/>
      <c r="R22" s="29"/>
      <c r="S22" s="11"/>
      <c r="T22" s="11"/>
      <c r="U22" s="11">
        <v>-0.7</v>
      </c>
      <c r="V22" s="11"/>
      <c r="W22" s="59"/>
      <c r="X22" s="11"/>
      <c r="Y22" s="11"/>
      <c r="AA22" s="14">
        <f t="shared" si="0"/>
        <v>0</v>
      </c>
      <c r="AB22" s="15" t="str">
        <f t="shared" si="1"/>
        <v> </v>
      </c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9"/>
      <c r="Q23" s="28"/>
      <c r="R23" s="29"/>
      <c r="S23" s="11"/>
      <c r="T23" s="11"/>
      <c r="U23" s="11"/>
      <c r="V23" s="11"/>
      <c r="W23" s="60"/>
      <c r="X23" s="11"/>
      <c r="Y23" s="11"/>
      <c r="AA23" s="14">
        <f t="shared" si="0"/>
        <v>0</v>
      </c>
      <c r="AB23" s="15" t="str">
        <f t="shared" si="1"/>
        <v> </v>
      </c>
    </row>
    <row r="24" spans="2:28" s="13" customFormat="1" ht="12.75">
      <c r="B24" s="9">
        <v>12</v>
      </c>
      <c r="C24" s="17">
        <v>92.5595</v>
      </c>
      <c r="D24" s="17">
        <v>4.0186</v>
      </c>
      <c r="E24" s="17">
        <v>0.9765</v>
      </c>
      <c r="F24" s="17">
        <v>0.1309</v>
      </c>
      <c r="G24" s="17">
        <v>0.214</v>
      </c>
      <c r="H24" s="17">
        <v>0.0071</v>
      </c>
      <c r="I24" s="17">
        <v>0.0626</v>
      </c>
      <c r="J24" s="17">
        <v>0.0495</v>
      </c>
      <c r="K24" s="17">
        <v>0.1193</v>
      </c>
      <c r="L24" s="17">
        <v>0.0129</v>
      </c>
      <c r="M24" s="17">
        <v>1.6028</v>
      </c>
      <c r="N24" s="17">
        <v>0.2463</v>
      </c>
      <c r="O24" s="17">
        <v>0.7266</v>
      </c>
      <c r="P24" s="29">
        <v>34.91</v>
      </c>
      <c r="Q24" s="28">
        <v>8338</v>
      </c>
      <c r="R24" s="29">
        <v>38.66</v>
      </c>
      <c r="S24" s="11">
        <v>9234</v>
      </c>
      <c r="T24" s="11">
        <v>49.77</v>
      </c>
      <c r="U24" s="11"/>
      <c r="V24" s="11"/>
      <c r="W24" s="12"/>
      <c r="X24" s="11"/>
      <c r="Y24" s="11"/>
      <c r="AA24" s="14">
        <f t="shared" si="0"/>
        <v>100</v>
      </c>
      <c r="AB24" s="15" t="str">
        <f t="shared" si="1"/>
        <v>ОК</v>
      </c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9"/>
      <c r="Q25" s="28"/>
      <c r="R25" s="29"/>
      <c r="S25" s="11"/>
      <c r="T25" s="11"/>
      <c r="U25" s="11"/>
      <c r="V25" s="11"/>
      <c r="W25" s="59"/>
      <c r="X25" s="11"/>
      <c r="Y25" s="11"/>
      <c r="AA25" s="14">
        <f t="shared" si="0"/>
        <v>0</v>
      </c>
      <c r="AB25" s="15" t="str">
        <f t="shared" si="1"/>
        <v> </v>
      </c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9"/>
      <c r="Q26" s="28"/>
      <c r="R26" s="29"/>
      <c r="S26" s="11"/>
      <c r="T26" s="11"/>
      <c r="U26" s="11"/>
      <c r="V26" s="11"/>
      <c r="W26" s="59"/>
      <c r="X26" s="11"/>
      <c r="Y26" s="11"/>
      <c r="AA26" s="14">
        <f t="shared" si="0"/>
        <v>0</v>
      </c>
      <c r="AB26" s="15" t="str">
        <f t="shared" si="1"/>
        <v> </v>
      </c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9"/>
      <c r="Q27" s="28"/>
      <c r="R27" s="29"/>
      <c r="S27" s="11"/>
      <c r="T27" s="11"/>
      <c r="U27" s="10"/>
      <c r="V27" s="11"/>
      <c r="W27" s="59"/>
      <c r="X27" s="11"/>
      <c r="Y27" s="17"/>
      <c r="AA27" s="14">
        <f t="shared" si="0"/>
        <v>0</v>
      </c>
      <c r="AB27" s="15" t="str">
        <f aca="true" t="shared" si="2" ref="AB27:AB37"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9"/>
      <c r="Q28" s="28"/>
      <c r="R28" s="10"/>
      <c r="S28" s="11"/>
      <c r="T28" s="11"/>
      <c r="U28" s="11"/>
      <c r="V28" s="11"/>
      <c r="W28" s="61"/>
      <c r="X28" s="11"/>
      <c r="Y28" s="17"/>
      <c r="AA28" s="14">
        <f t="shared" si="0"/>
        <v>0</v>
      </c>
      <c r="AB28" s="15" t="str">
        <f t="shared" si="2"/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9"/>
      <c r="Q29" s="28"/>
      <c r="R29" s="10"/>
      <c r="S29" s="11"/>
      <c r="T29" s="11"/>
      <c r="U29" s="11"/>
      <c r="V29" s="11"/>
      <c r="W29" s="61"/>
      <c r="X29" s="11"/>
      <c r="Y29" s="17"/>
      <c r="AA29" s="14">
        <f t="shared" si="0"/>
        <v>0</v>
      </c>
      <c r="AB29" s="15" t="str">
        <f t="shared" si="2"/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9"/>
      <c r="Q30" s="28"/>
      <c r="R30" s="29"/>
      <c r="S30" s="11"/>
      <c r="T30" s="11"/>
      <c r="U30" s="11"/>
      <c r="V30" s="11"/>
      <c r="W30" s="61"/>
      <c r="X30" s="11"/>
      <c r="Y30" s="17"/>
      <c r="AA30" s="14">
        <f t="shared" si="0"/>
        <v>0</v>
      </c>
      <c r="AB30" s="15" t="str">
        <f t="shared" si="2"/>
        <v> </v>
      </c>
    </row>
    <row r="31" spans="2:28" s="13" customFormat="1" ht="12.75">
      <c r="B31" s="16">
        <v>19</v>
      </c>
      <c r="C31" s="17">
        <v>91.8977</v>
      </c>
      <c r="D31" s="17">
        <v>3.8745</v>
      </c>
      <c r="E31" s="17">
        <v>1.0379</v>
      </c>
      <c r="F31" s="17">
        <v>0.1409</v>
      </c>
      <c r="G31" s="17">
        <v>0.2331</v>
      </c>
      <c r="H31" s="17">
        <v>0.0061</v>
      </c>
      <c r="I31" s="17">
        <v>0.0651</v>
      </c>
      <c r="J31" s="17">
        <v>0.05</v>
      </c>
      <c r="K31" s="17">
        <v>0.1511</v>
      </c>
      <c r="L31" s="17">
        <v>0.0072</v>
      </c>
      <c r="M31" s="17">
        <v>1.9354</v>
      </c>
      <c r="N31" s="17">
        <v>0.601</v>
      </c>
      <c r="O31" s="17">
        <v>0.7337</v>
      </c>
      <c r="P31" s="29">
        <v>34.74</v>
      </c>
      <c r="Q31" s="28">
        <v>8298</v>
      </c>
      <c r="R31" s="29">
        <v>38.47</v>
      </c>
      <c r="S31" s="11">
        <v>9188</v>
      </c>
      <c r="T31" s="11">
        <v>49.29</v>
      </c>
      <c r="U31" s="11"/>
      <c r="V31" s="11"/>
      <c r="W31" s="61"/>
      <c r="X31" s="11"/>
      <c r="Y31" s="17"/>
      <c r="AA31" s="14">
        <f t="shared" si="0"/>
        <v>99.99999999999999</v>
      </c>
      <c r="AB31" s="15" t="str">
        <f t="shared" si="2"/>
        <v>ОК</v>
      </c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9"/>
      <c r="Q32" s="28"/>
      <c r="R32" s="29"/>
      <c r="S32" s="11"/>
      <c r="T32" s="11"/>
      <c r="U32" s="11"/>
      <c r="V32" s="11"/>
      <c r="W32" s="59"/>
      <c r="X32" s="11"/>
      <c r="Y32" s="17"/>
      <c r="AA32" s="14">
        <f t="shared" si="0"/>
        <v>0</v>
      </c>
      <c r="AB32" s="15" t="str">
        <f t="shared" si="2"/>
        <v> </v>
      </c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9"/>
      <c r="Q33" s="28"/>
      <c r="R33" s="10"/>
      <c r="S33" s="11"/>
      <c r="T33" s="11"/>
      <c r="U33" s="11"/>
      <c r="V33" s="11"/>
      <c r="W33" s="59"/>
      <c r="X33" s="11"/>
      <c r="Y33" s="17"/>
      <c r="AA33" s="14">
        <f t="shared" si="0"/>
        <v>0</v>
      </c>
      <c r="AB33" s="15" t="str">
        <f t="shared" si="2"/>
        <v> 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9"/>
      <c r="Q34" s="28"/>
      <c r="R34" s="29"/>
      <c r="S34" s="11"/>
      <c r="T34" s="11"/>
      <c r="U34" s="11"/>
      <c r="V34" s="11"/>
      <c r="W34" s="60"/>
      <c r="X34" s="11"/>
      <c r="Y34" s="17"/>
      <c r="AA34" s="14">
        <f t="shared" si="0"/>
        <v>0</v>
      </c>
      <c r="AB34" s="15" t="str">
        <f t="shared" si="2"/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9"/>
      <c r="Q35" s="28"/>
      <c r="R35" s="10"/>
      <c r="S35" s="11"/>
      <c r="T35" s="11"/>
      <c r="U35" s="11"/>
      <c r="V35" s="11"/>
      <c r="W35" s="59"/>
      <c r="X35" s="11"/>
      <c r="Y35" s="17"/>
      <c r="AA35" s="14">
        <f t="shared" si="0"/>
        <v>0</v>
      </c>
      <c r="AB35" s="15" t="str">
        <f t="shared" si="2"/>
        <v> </v>
      </c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9"/>
      <c r="Q36" s="28"/>
      <c r="R36" s="10"/>
      <c r="S36" s="11"/>
      <c r="T36" s="11"/>
      <c r="U36" s="11"/>
      <c r="V36" s="11"/>
      <c r="W36" s="12" t="s">
        <v>41</v>
      </c>
      <c r="X36" s="11"/>
      <c r="Y36" s="11"/>
      <c r="AA36" s="14">
        <f t="shared" si="0"/>
        <v>0</v>
      </c>
      <c r="AB36" s="15" t="str">
        <f t="shared" si="2"/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9"/>
      <c r="Q37" s="28"/>
      <c r="R37" s="10"/>
      <c r="S37" s="11"/>
      <c r="T37" s="11"/>
      <c r="U37" s="11"/>
      <c r="V37" s="11"/>
      <c r="W37" s="59"/>
      <c r="X37" s="11"/>
      <c r="Y37" s="11"/>
      <c r="AA37" s="14">
        <f t="shared" si="0"/>
        <v>0</v>
      </c>
      <c r="AB37" s="15" t="str">
        <f t="shared" si="2"/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9"/>
      <c r="Q38" s="28"/>
      <c r="R38" s="10"/>
      <c r="S38" s="11"/>
      <c r="T38" s="11"/>
      <c r="U38" s="11"/>
      <c r="V38" s="11"/>
      <c r="W38" s="59"/>
      <c r="X38" s="11"/>
      <c r="Y38" s="17"/>
      <c r="AA38" s="14">
        <f t="shared" si="0"/>
        <v>0</v>
      </c>
      <c r="AB38" s="15" t="str">
        <f aca="true" t="shared" si="3" ref="AB38:AB43"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9"/>
      <c r="Q39" s="28"/>
      <c r="R39" s="29"/>
      <c r="S39" s="11"/>
      <c r="T39" s="11"/>
      <c r="U39" s="11"/>
      <c r="V39" s="11"/>
      <c r="W39" s="59"/>
      <c r="X39" s="12"/>
      <c r="Y39" s="12"/>
      <c r="AA39" s="14">
        <f t="shared" si="0"/>
        <v>0</v>
      </c>
      <c r="AB39" s="15" t="str">
        <f t="shared" si="3"/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9"/>
      <c r="Q40" s="28"/>
      <c r="R40" s="10"/>
      <c r="S40" s="11"/>
      <c r="T40" s="11"/>
      <c r="U40" s="11"/>
      <c r="V40" s="11"/>
      <c r="W40" s="59"/>
      <c r="X40" s="12"/>
      <c r="Y40" s="17"/>
      <c r="AA40" s="14">
        <f t="shared" si="0"/>
        <v>0</v>
      </c>
      <c r="AB40" s="15" t="str">
        <f t="shared" si="3"/>
        <v> </v>
      </c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9"/>
      <c r="Q41" s="28"/>
      <c r="R41" s="29"/>
      <c r="S41" s="11"/>
      <c r="T41" s="11"/>
      <c r="U41" s="11"/>
      <c r="V41" s="11"/>
      <c r="W41" s="12"/>
      <c r="X41" s="12"/>
      <c r="Y41" s="17"/>
      <c r="AA41" s="14">
        <f t="shared" si="0"/>
        <v>0</v>
      </c>
      <c r="AB41" s="15" t="str">
        <f t="shared" si="3"/>
        <v> </v>
      </c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9"/>
      <c r="Q42" s="17"/>
      <c r="R42" s="10"/>
      <c r="S42" s="11"/>
      <c r="T42" s="11"/>
      <c r="U42" s="11"/>
      <c r="V42" s="11"/>
      <c r="W42" s="59"/>
      <c r="X42" s="12"/>
      <c r="Y42" s="23"/>
      <c r="AA42" s="14">
        <f t="shared" si="0"/>
        <v>0</v>
      </c>
      <c r="AB42" s="15" t="str">
        <f t="shared" si="3"/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9"/>
      <c r="Q43" s="28"/>
      <c r="R43" s="29"/>
      <c r="S43" s="11"/>
      <c r="T43" s="11"/>
      <c r="U43" s="11"/>
      <c r="V43" s="11"/>
      <c r="W43" s="61"/>
      <c r="X43" s="12"/>
      <c r="Y43" s="23"/>
      <c r="AA43" s="14">
        <f t="shared" si="0"/>
        <v>0</v>
      </c>
      <c r="AB43" s="15" t="str">
        <f t="shared" si="3"/>
        <v> </v>
      </c>
    </row>
    <row r="44" spans="2:29" ht="12.7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20"/>
      <c r="AA44" s="5"/>
      <c r="AB44" s="6"/>
      <c r="AC44"/>
    </row>
    <row r="45" spans="3:24" ht="12.75"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3:24" ht="12.7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19"/>
      <c r="R46" s="19"/>
      <c r="S46" s="19"/>
      <c r="T46" s="19"/>
      <c r="U46" s="19"/>
      <c r="V46" s="19"/>
      <c r="W46" s="19"/>
      <c r="X46" s="19"/>
    </row>
    <row r="47" spans="3:20" ht="12.75">
      <c r="C47" s="26" t="s">
        <v>89</v>
      </c>
      <c r="D47" s="24"/>
      <c r="E47" s="24"/>
      <c r="F47" s="24"/>
      <c r="G47" s="24"/>
      <c r="H47" s="24"/>
      <c r="I47" s="24"/>
      <c r="J47" s="24"/>
      <c r="K47" s="24"/>
      <c r="L47" s="24" t="s">
        <v>87</v>
      </c>
      <c r="M47" s="24"/>
      <c r="N47" s="24"/>
      <c r="O47" s="24"/>
      <c r="P47" s="24"/>
      <c r="Q47" s="24"/>
      <c r="R47" s="24"/>
      <c r="S47" s="27" t="s">
        <v>99</v>
      </c>
      <c r="T47" s="27"/>
    </row>
    <row r="48" spans="3:22" ht="12.75">
      <c r="C48" s="1" t="s">
        <v>32</v>
      </c>
      <c r="L48" s="2" t="s">
        <v>0</v>
      </c>
      <c r="N48" s="2"/>
      <c r="P48" s="2" t="s">
        <v>1</v>
      </c>
      <c r="S48" s="36"/>
      <c r="T48" s="2" t="s">
        <v>2</v>
      </c>
      <c r="U48" s="2"/>
      <c r="V48" s="2"/>
    </row>
    <row r="49" spans="3:20" ht="18" customHeight="1">
      <c r="C49" s="26" t="s">
        <v>95</v>
      </c>
      <c r="D49" s="27"/>
      <c r="E49" s="27"/>
      <c r="F49" s="27"/>
      <c r="G49" s="27"/>
      <c r="H49" s="27"/>
      <c r="I49" s="27"/>
      <c r="J49" s="27"/>
      <c r="K49" s="27"/>
      <c r="L49" s="27" t="s">
        <v>96</v>
      </c>
      <c r="M49" s="27"/>
      <c r="N49" s="27"/>
      <c r="O49" s="27"/>
      <c r="P49" s="27"/>
      <c r="Q49" s="27"/>
      <c r="R49" s="27"/>
      <c r="S49" s="27" t="s">
        <v>99</v>
      </c>
      <c r="T49" s="27"/>
    </row>
    <row r="50" spans="3:22" ht="12.75">
      <c r="C50" s="1" t="s">
        <v>33</v>
      </c>
      <c r="G50" s="62"/>
      <c r="H50" s="62"/>
      <c r="I50" s="62"/>
      <c r="J50" s="62"/>
      <c r="K50" s="62"/>
      <c r="L50" s="2" t="s">
        <v>0</v>
      </c>
      <c r="M50" s="62"/>
      <c r="N50" s="62"/>
      <c r="O50" s="62"/>
      <c r="P50" s="2" t="s">
        <v>1</v>
      </c>
      <c r="Q50" s="62"/>
      <c r="R50" s="62"/>
      <c r="S50" s="62"/>
      <c r="T50" s="2" t="s">
        <v>2</v>
      </c>
      <c r="U50" s="2"/>
      <c r="V50" s="2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32">
    <mergeCell ref="B44:X44"/>
    <mergeCell ref="C45:X45"/>
    <mergeCell ref="K10:K12"/>
    <mergeCell ref="L10:L12"/>
    <mergeCell ref="M10:M12"/>
    <mergeCell ref="N10:N12"/>
    <mergeCell ref="W9:W12"/>
    <mergeCell ref="G10:G12"/>
    <mergeCell ref="J10:J12"/>
    <mergeCell ref="R10:R12"/>
    <mergeCell ref="D10:D12"/>
    <mergeCell ref="S10:S12"/>
    <mergeCell ref="H10:H12"/>
    <mergeCell ref="Q10:Q12"/>
    <mergeCell ref="F10:F12"/>
    <mergeCell ref="I10:I12"/>
    <mergeCell ref="Y9:Y12"/>
    <mergeCell ref="C10:C12"/>
    <mergeCell ref="O9:T9"/>
    <mergeCell ref="U9:U12"/>
    <mergeCell ref="X9:X12"/>
    <mergeCell ref="E10:E12"/>
    <mergeCell ref="T10:T12"/>
    <mergeCell ref="V9:V12"/>
    <mergeCell ref="O10:O12"/>
    <mergeCell ref="P10:P12"/>
    <mergeCell ref="W2:Y2"/>
    <mergeCell ref="C6:AA6"/>
    <mergeCell ref="B7:Y7"/>
    <mergeCell ref="B8:Y8"/>
    <mergeCell ref="B9:B12"/>
    <mergeCell ref="C9:N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Гоцанюк Татьяна Александровна</cp:lastModifiedBy>
  <cp:lastPrinted>2016-06-03T07:23:47Z</cp:lastPrinted>
  <dcterms:created xsi:type="dcterms:W3CDTF">2010-01-29T08:37:16Z</dcterms:created>
  <dcterms:modified xsi:type="dcterms:W3CDTF">2016-11-03T07:48:05Z</dcterms:modified>
  <cp:category/>
  <cp:version/>
  <cp:contentType/>
  <cp:contentStatus/>
</cp:coreProperties>
</file>