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6" windowWidth="15480" windowHeight="1050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'Лист1'!$V$11</definedName>
    <definedName name="OLE_LINK3" localSheetId="0">'Лист1'!$W$10</definedName>
    <definedName name="OLE_LINK5" localSheetId="0">'Лист1'!#REF!</definedName>
    <definedName name="_xlnm.Print_Area" localSheetId="0">'Лист1'!$A$1:$X$26</definedName>
  </definedNames>
  <calcPr fullCalcOnLoad="1"/>
</workbook>
</file>

<file path=xl/sharedStrings.xml><?xml version="1.0" encoding="utf-8"?>
<sst xmlns="http://schemas.openxmlformats.org/spreadsheetml/2006/main" count="50" uniqueCount="49">
  <si>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</si>
  <si>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</si>
  <si>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</si>
  <si>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</si>
  <si>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</si>
  <si>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</si>
  <si>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</si>
  <si>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</si>
  <si>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</si>
  <si>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</si>
  <si>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</si>
  <si>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</si>
  <si>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</si>
  <si>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</si>
  <si>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</si>
  <si>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</si>
  <si>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</si>
  <si>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</si>
  <si>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</si>
  <si>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</si>
  <si>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</si>
  <si>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</si>
  <si>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</si>
  <si>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</si>
  <si>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</si>
  <si>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</si>
  <si>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</si>
  <si>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</si>
  <si>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</si>
  <si>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</si>
  <si>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</si>
  <si>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t xml:space="preserve">Богородчанське ЛВУМГ </t>
  </si>
  <si>
    <r>
      <t>Філія "УМГ"ПРИКАРПАТ</t>
    </r>
    <r>
      <rPr>
        <b/>
        <sz val="9"/>
        <rFont val="Arial"/>
        <family val="2"/>
      </rPr>
      <t>ТРАНСГАЗ</t>
    </r>
    <r>
      <rPr>
        <b/>
        <sz val="8"/>
        <rFont val="Arial"/>
        <family val="2"/>
      </rPr>
      <t>"</t>
    </r>
  </si>
  <si>
    <t xml:space="preserve">переданого Богородчанським ЛВУМГ та прийнятого  ПАТ "Івано - Франківськгаз" </t>
  </si>
  <si>
    <t>не виявлено</t>
  </si>
  <si>
    <t>Свідоцтво про атестацію № ІФ 760 дійсне до  12 червня 2019 р.</t>
  </si>
  <si>
    <t>н-бутан н-C4</t>
  </si>
  <si>
    <t>Хімік  ВХАЛ Богородчанського ЛВУМГ</t>
  </si>
  <si>
    <t>на ГРС-Стримба, ГРС-Перерісль, ГРС-Липове</t>
  </si>
  <si>
    <t>В. Опацький</t>
  </si>
  <si>
    <t>Заступник начальника   Богородчанського ЛВУМГ</t>
  </si>
  <si>
    <t>Н.Сапіжак</t>
  </si>
  <si>
    <t>04.11.2016 р.</t>
  </si>
  <si>
    <t>з ГРС-Стримба за період з 03.10.2016 р.  по  06.11.2016 р.</t>
  </si>
  <si>
    <r>
      <t>теплота згоряння вища МДж/м</t>
    </r>
    <r>
      <rPr>
        <sz val="8"/>
        <rFont val="Calibri"/>
        <family val="2"/>
      </rPr>
      <t>³</t>
    </r>
  </si>
  <si>
    <t>теплота згоряння вища кКал/м³</t>
  </si>
  <si>
    <r>
      <t>теплота згоряння нижча МДж/м</t>
    </r>
    <r>
      <rPr>
        <sz val="8"/>
        <rFont val="Calibri"/>
        <family val="2"/>
      </rPr>
      <t>³</t>
    </r>
  </si>
  <si>
    <t>теплота згоряння нижча кКал/м³</t>
  </si>
  <si>
    <t>Об'єм природного газу, який відповідає даному паспорту ФХП для вказаних ГРС, у жовтні становить    3 934 266 м³.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</si>
</sst>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_-* #,##0.000_р_._-;\-* #,##0.000_р_._-;_-* &quot;-&quot;??_р_._-;_-@_-"/>
  </numFmts>
  <fonts count="5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8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10" fillId="0" borderId="0" xfId="0" applyFont="1" applyAlignment="1">
      <alignment/>
    </xf>
    <xf numFmtId="1" fontId="17" fillId="0" borderId="15" xfId="0" applyNumberFormat="1" applyFont="1" applyFill="1" applyBorder="1" applyAlignment="1">
      <alignment horizontal="center" vertical="center"/>
    </xf>
    <xf numFmtId="187" fontId="0" fillId="0" borderId="0" xfId="0" applyNumberFormat="1" applyFill="1" applyAlignment="1">
      <alignment/>
    </xf>
    <xf numFmtId="187" fontId="1" fillId="0" borderId="15" xfId="0" applyNumberFormat="1" applyFont="1" applyFill="1" applyBorder="1" applyAlignment="1">
      <alignment horizontal="center" wrapText="1"/>
    </xf>
    <xf numFmtId="187" fontId="1" fillId="33" borderId="15" xfId="0" applyNumberFormat="1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 wrapText="1"/>
    </xf>
    <xf numFmtId="1" fontId="1" fillId="33" borderId="15" xfId="0" applyNumberFormat="1" applyFont="1" applyFill="1" applyBorder="1" applyAlignment="1">
      <alignment horizontal="center" wrapText="1"/>
    </xf>
    <xf numFmtId="49" fontId="1" fillId="33" borderId="15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186" fontId="0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2" fillId="33" borderId="15" xfId="0" applyFont="1" applyFill="1" applyBorder="1" applyAlignment="1">
      <alignment/>
    </xf>
    <xf numFmtId="0" fontId="2" fillId="33" borderId="15" xfId="0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12" fillId="33" borderId="15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5" fillId="0" borderId="0" xfId="0" applyFont="1" applyAlignment="1">
      <alignment horizontal="center" vertical="center" wrapText="1"/>
    </xf>
    <xf numFmtId="0" fontId="4" fillId="0" borderId="16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15" fillId="0" borderId="0" xfId="0" applyFont="1" applyAlignment="1">
      <alignment horizontal="center"/>
    </xf>
    <xf numFmtId="0" fontId="9" fillId="0" borderId="16" xfId="0" applyFont="1" applyBorder="1" applyAlignment="1">
      <alignment horizontal="center" textRotation="90" wrapText="1"/>
    </xf>
    <xf numFmtId="0" fontId="9" fillId="0" borderId="17" xfId="0" applyFont="1" applyBorder="1" applyAlignment="1">
      <alignment horizontal="center" textRotation="90" wrapText="1"/>
    </xf>
    <xf numFmtId="0" fontId="9" fillId="0" borderId="18" xfId="0" applyFont="1" applyBorder="1" applyAlignment="1">
      <alignment horizontal="center" textRotation="90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textRotation="90" wrapText="1"/>
    </xf>
    <xf numFmtId="0" fontId="11" fillId="0" borderId="17" xfId="0" applyFont="1" applyBorder="1" applyAlignment="1">
      <alignment horizontal="center" textRotation="90" wrapText="1"/>
    </xf>
    <xf numFmtId="0" fontId="11" fillId="0" borderId="18" xfId="0" applyFont="1" applyBorder="1" applyAlignment="1">
      <alignment horizontal="center" textRotation="90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1" fillId="0" borderId="0" xfId="0" applyFont="1" applyAlignment="1">
      <alignment/>
    </xf>
    <xf numFmtId="185" fontId="18" fillId="0" borderId="13" xfId="0" applyNumberFormat="1" applyFont="1" applyBorder="1" applyAlignment="1">
      <alignment horizontal="left" vertical="center" wrapText="1"/>
    </xf>
    <xf numFmtId="0" fontId="14" fillId="0" borderId="16" xfId="0" applyFont="1" applyBorder="1" applyAlignment="1">
      <alignment horizontal="center" textRotation="90" wrapText="1"/>
    </xf>
    <xf numFmtId="0" fontId="14" fillId="0" borderId="17" xfId="0" applyFont="1" applyBorder="1" applyAlignment="1">
      <alignment horizontal="center" textRotation="90" wrapText="1"/>
    </xf>
    <xf numFmtId="0" fontId="14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textRotation="90" wrapText="1"/>
    </xf>
    <xf numFmtId="0" fontId="4" fillId="0" borderId="17" xfId="0" applyFont="1" applyBorder="1" applyAlignment="1">
      <alignment textRotation="90" wrapText="1"/>
    </xf>
    <xf numFmtId="0" fontId="4" fillId="0" borderId="18" xfId="0" applyFont="1" applyBorder="1" applyAlignment="1">
      <alignment textRotation="90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28"/>
  <sheetViews>
    <sheetView tabSelected="1" view="pageBreakPreview" zoomScale="92" zoomScaleSheetLayoutView="92" workbookViewId="0" topLeftCell="A4">
      <selection activeCell="B20" sqref="B20:W20"/>
    </sheetView>
  </sheetViews>
  <sheetFormatPr defaultColWidth="9.00390625" defaultRowHeight="12.75"/>
  <cols>
    <col min="1" max="1" width="1.00390625" style="0" customWidth="1"/>
    <col min="2" max="2" width="4.625" style="0" customWidth="1"/>
    <col min="3" max="3" width="7.50390625" style="0" customWidth="1"/>
    <col min="4" max="17" width="7.125" style="0" customWidth="1"/>
    <col min="18" max="18" width="7.50390625" style="0" customWidth="1"/>
    <col min="19" max="19" width="7.125" style="0" customWidth="1"/>
    <col min="20" max="20" width="8.00390625" style="0" customWidth="1"/>
    <col min="21" max="21" width="6.00390625" style="0" customWidth="1"/>
    <col min="22" max="22" width="9.875" style="0" customWidth="1"/>
    <col min="23" max="23" width="7.625" style="0" customWidth="1"/>
    <col min="24" max="24" width="9.625" style="0" customWidth="1"/>
    <col min="25" max="25" width="7.625" style="0" customWidth="1"/>
    <col min="28" max="28" width="9.125" style="5" customWidth="1"/>
  </cols>
  <sheetData>
    <row r="1" spans="2:26" ht="12.75">
      <c r="B1" s="6" t="s">
        <v>9</v>
      </c>
      <c r="C1" s="6"/>
      <c r="D1" s="6"/>
      <c r="E1" s="6"/>
      <c r="F1" s="6"/>
      <c r="G1" s="6"/>
      <c r="H1" s="2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2:26" ht="12.75">
      <c r="B2" s="6" t="s">
        <v>32</v>
      </c>
      <c r="C2" s="6"/>
      <c r="D2" s="6"/>
      <c r="E2" s="6"/>
      <c r="F2" s="6"/>
      <c r="G2" s="6"/>
      <c r="H2" s="2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8"/>
      <c r="W2" s="49"/>
      <c r="X2" s="49"/>
      <c r="Y2" s="4"/>
      <c r="Z2" s="4"/>
    </row>
    <row r="3" spans="2:26" ht="12.75">
      <c r="B3" s="6" t="s">
        <v>31</v>
      </c>
      <c r="C3" s="6"/>
      <c r="D3" s="6"/>
      <c r="E3" s="6"/>
      <c r="F3" s="6"/>
      <c r="G3" s="6"/>
      <c r="H3" s="2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2:26" ht="12.75">
      <c r="B4" s="6" t="s">
        <v>0</v>
      </c>
      <c r="C4" s="6"/>
      <c r="D4" s="6"/>
      <c r="E4" s="6"/>
      <c r="F4" s="6"/>
      <c r="G4" s="6"/>
      <c r="H4" s="2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2:26" ht="12.75">
      <c r="B5" s="6" t="s">
        <v>35</v>
      </c>
      <c r="C5" s="6"/>
      <c r="D5" s="6"/>
      <c r="E5" s="6"/>
      <c r="F5" s="6"/>
      <c r="G5" s="6"/>
      <c r="H5" s="2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2:26" ht="21.75" customHeight="1">
      <c r="B6" s="44" t="s">
        <v>28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</row>
    <row r="7" spans="2:26" ht="21.75" customHeight="1">
      <c r="B7" s="40" t="s">
        <v>33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"/>
      <c r="Z7" s="4"/>
    </row>
    <row r="8" spans="2:26" ht="42" customHeight="1">
      <c r="B8" s="40" t="s">
        <v>38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"/>
      <c r="Z8" s="4"/>
    </row>
    <row r="9" spans="2:26" ht="18" customHeight="1">
      <c r="B9" s="50" t="s">
        <v>43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4"/>
      <c r="Z9" s="4"/>
    </row>
    <row r="10" spans="2:28" ht="32.25" customHeight="1">
      <c r="B10" s="62" t="s">
        <v>12</v>
      </c>
      <c r="C10" s="65" t="s">
        <v>29</v>
      </c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7"/>
      <c r="O10" s="54" t="s">
        <v>30</v>
      </c>
      <c r="P10" s="55"/>
      <c r="Q10" s="55"/>
      <c r="R10" s="55"/>
      <c r="S10" s="55"/>
      <c r="T10" s="56"/>
      <c r="U10" s="59" t="s">
        <v>27</v>
      </c>
      <c r="V10" s="51" t="s">
        <v>24</v>
      </c>
      <c r="W10" s="51" t="s">
        <v>25</v>
      </c>
      <c r="X10" s="51" t="s">
        <v>26</v>
      </c>
      <c r="Y10" s="4"/>
      <c r="AA10" s="5"/>
      <c r="AB10"/>
    </row>
    <row r="11" spans="2:28" ht="48.75" customHeight="1">
      <c r="B11" s="63"/>
      <c r="C11" s="41" t="s">
        <v>13</v>
      </c>
      <c r="D11" s="41" t="s">
        <v>14</v>
      </c>
      <c r="E11" s="41" t="s">
        <v>15</v>
      </c>
      <c r="F11" s="41" t="s">
        <v>16</v>
      </c>
      <c r="G11" s="41" t="s">
        <v>36</v>
      </c>
      <c r="H11" s="41" t="s">
        <v>17</v>
      </c>
      <c r="I11" s="41" t="s">
        <v>18</v>
      </c>
      <c r="J11" s="41" t="s">
        <v>19</v>
      </c>
      <c r="K11" s="41" t="s">
        <v>20</v>
      </c>
      <c r="L11" s="41" t="s">
        <v>21</v>
      </c>
      <c r="M11" s="41" t="s">
        <v>22</v>
      </c>
      <c r="N11" s="41" t="s">
        <v>23</v>
      </c>
      <c r="O11" s="41" t="s">
        <v>10</v>
      </c>
      <c r="P11" s="45" t="s">
        <v>44</v>
      </c>
      <c r="Q11" s="41" t="s">
        <v>45</v>
      </c>
      <c r="R11" s="45" t="s">
        <v>46</v>
      </c>
      <c r="S11" s="41" t="s">
        <v>47</v>
      </c>
      <c r="T11" s="41" t="s">
        <v>11</v>
      </c>
      <c r="U11" s="60"/>
      <c r="V11" s="52"/>
      <c r="W11" s="52"/>
      <c r="X11" s="52"/>
      <c r="Y11" s="4"/>
      <c r="AA11" s="5"/>
      <c r="AB11"/>
    </row>
    <row r="12" spans="2:28" ht="15.75" customHeight="1">
      <c r="B12" s="63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6"/>
      <c r="Q12" s="42"/>
      <c r="R12" s="46"/>
      <c r="S12" s="42"/>
      <c r="T12" s="42"/>
      <c r="U12" s="60"/>
      <c r="V12" s="52"/>
      <c r="W12" s="52"/>
      <c r="X12" s="52"/>
      <c r="Y12" s="4"/>
      <c r="AA12" s="5"/>
      <c r="AB12"/>
    </row>
    <row r="13" spans="2:28" ht="21" customHeight="1">
      <c r="B13" s="64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7"/>
      <c r="Q13" s="43"/>
      <c r="R13" s="47"/>
      <c r="S13" s="43"/>
      <c r="T13" s="43"/>
      <c r="U13" s="61"/>
      <c r="V13" s="53"/>
      <c r="W13" s="53"/>
      <c r="X13" s="53"/>
      <c r="Y13" s="4"/>
      <c r="AA13" s="5"/>
      <c r="AB13"/>
    </row>
    <row r="14" spans="2:27" s="7" customFormat="1" ht="12.75" customHeight="1">
      <c r="B14" s="24">
        <v>3</v>
      </c>
      <c r="C14" s="26">
        <v>90.7008</v>
      </c>
      <c r="D14" s="26">
        <v>4.1583</v>
      </c>
      <c r="E14" s="26">
        <v>1.9925</v>
      </c>
      <c r="F14" s="26">
        <v>0.3401</v>
      </c>
      <c r="G14" s="26">
        <v>0.6129</v>
      </c>
      <c r="H14" s="26">
        <v>0.0018</v>
      </c>
      <c r="I14" s="26">
        <v>0.1699</v>
      </c>
      <c r="J14" s="26">
        <v>0.1372</v>
      </c>
      <c r="K14" s="26">
        <v>0.2123</v>
      </c>
      <c r="L14" s="26">
        <v>0.0033</v>
      </c>
      <c r="M14" s="26">
        <v>0.6231</v>
      </c>
      <c r="N14" s="26">
        <v>1.0478</v>
      </c>
      <c r="O14" s="27">
        <v>0.7617</v>
      </c>
      <c r="P14" s="27">
        <v>40.199</v>
      </c>
      <c r="Q14" s="29">
        <f>P14*1000/4.1868</f>
        <v>9601.366198528709</v>
      </c>
      <c r="R14" s="27">
        <v>36.33</v>
      </c>
      <c r="S14" s="29">
        <f>R14*1000/4.1868</f>
        <v>8677.271424476929</v>
      </c>
      <c r="T14" s="28">
        <v>50.5511</v>
      </c>
      <c r="U14" s="30"/>
      <c r="V14" s="34" t="s">
        <v>34</v>
      </c>
      <c r="W14" s="35">
        <v>0.236</v>
      </c>
      <c r="X14" s="35">
        <v>0.135</v>
      </c>
      <c r="Z14" s="25">
        <f>SUM(C14:N14)</f>
        <v>100</v>
      </c>
      <c r="AA14" s="8" t="str">
        <f>IF(Z14=100,"ОК"," ")</f>
        <v>ОК</v>
      </c>
    </row>
    <row r="15" spans="2:27" s="7" customFormat="1" ht="12.75" customHeight="1">
      <c r="B15" s="24">
        <v>10</v>
      </c>
      <c r="C15" s="26">
        <v>89.5611</v>
      </c>
      <c r="D15" s="26">
        <v>4.7771</v>
      </c>
      <c r="E15" s="26">
        <v>2.2571</v>
      </c>
      <c r="F15" s="26">
        <v>0.3542</v>
      </c>
      <c r="G15" s="26">
        <v>0.651</v>
      </c>
      <c r="H15" s="26">
        <v>0.0014</v>
      </c>
      <c r="I15" s="26">
        <v>0.1742</v>
      </c>
      <c r="J15" s="26">
        <v>0.1468</v>
      </c>
      <c r="K15" s="26">
        <v>0.2239</v>
      </c>
      <c r="L15" s="26">
        <v>0.004</v>
      </c>
      <c r="M15" s="26">
        <v>0.6287</v>
      </c>
      <c r="N15" s="26">
        <v>1.2205</v>
      </c>
      <c r="O15" s="27">
        <v>0.772</v>
      </c>
      <c r="P15" s="27">
        <v>40.5289</v>
      </c>
      <c r="Q15" s="29">
        <f>P15*1000/4.1868</f>
        <v>9680.16145982612</v>
      </c>
      <c r="R15" s="27">
        <v>36.6401</v>
      </c>
      <c r="S15" s="29">
        <f>R15*1000/4.1868</f>
        <v>8751.337537021114</v>
      </c>
      <c r="T15" s="27">
        <v>50.6222</v>
      </c>
      <c r="U15" s="30"/>
      <c r="V15" s="34"/>
      <c r="W15" s="35"/>
      <c r="X15" s="35"/>
      <c r="Z15" s="25">
        <f>SUM(C15:N15)</f>
        <v>100</v>
      </c>
      <c r="AA15" s="8" t="str">
        <f>IF(Z15=100,"ОК"," ")</f>
        <v>ОК</v>
      </c>
    </row>
    <row r="16" spans="2:27" s="7" customFormat="1" ht="12.75" customHeight="1">
      <c r="B16" s="24">
        <v>17</v>
      </c>
      <c r="C16" s="26">
        <v>89.77</v>
      </c>
      <c r="D16" s="26">
        <v>4.7315</v>
      </c>
      <c r="E16" s="26">
        <v>2.3592</v>
      </c>
      <c r="F16" s="26">
        <v>0.3577</v>
      </c>
      <c r="G16" s="26">
        <v>0.6475</v>
      </c>
      <c r="H16" s="26">
        <v>0.0013</v>
      </c>
      <c r="I16" s="26">
        <v>0.1453</v>
      </c>
      <c r="J16" s="26">
        <v>0.1091</v>
      </c>
      <c r="K16" s="26">
        <v>0.1474</v>
      </c>
      <c r="L16" s="26">
        <v>0.004</v>
      </c>
      <c r="M16" s="26">
        <v>0.6516</v>
      </c>
      <c r="N16" s="26">
        <v>1.0754</v>
      </c>
      <c r="O16" s="27">
        <v>0.7676</v>
      </c>
      <c r="P16" s="27">
        <v>40.438</v>
      </c>
      <c r="Q16" s="29">
        <f>P16*1000/4.1868</f>
        <v>9658.450367822681</v>
      </c>
      <c r="R16" s="27">
        <v>36.5538</v>
      </c>
      <c r="S16" s="29">
        <f>R16*1000/4.1868</f>
        <v>8730.725136142162</v>
      </c>
      <c r="T16" s="27">
        <v>50.6554</v>
      </c>
      <c r="U16" s="30"/>
      <c r="V16" s="39"/>
      <c r="W16" s="37"/>
      <c r="X16" s="37"/>
      <c r="Z16" s="25">
        <f>SUM(C16:N16)</f>
        <v>100</v>
      </c>
      <c r="AA16" s="8" t="str">
        <f>IF(Z16=100,"ОК"," ")</f>
        <v>ОК</v>
      </c>
    </row>
    <row r="17" spans="2:27" s="7" customFormat="1" ht="12.75" customHeight="1">
      <c r="B17" s="24">
        <v>24</v>
      </c>
      <c r="C17" s="26">
        <v>90.2054</v>
      </c>
      <c r="D17" s="26">
        <v>4.2772</v>
      </c>
      <c r="E17" s="26">
        <v>2.1264</v>
      </c>
      <c r="F17" s="26">
        <v>0.341</v>
      </c>
      <c r="G17" s="26">
        <v>0.5749</v>
      </c>
      <c r="H17" s="26">
        <v>0.0013</v>
      </c>
      <c r="I17" s="26">
        <v>0.1517</v>
      </c>
      <c r="J17" s="26">
        <v>0.1205</v>
      </c>
      <c r="K17" s="26">
        <v>0.1991</v>
      </c>
      <c r="L17" s="26">
        <v>0.0039</v>
      </c>
      <c r="M17" s="26">
        <v>1.0172</v>
      </c>
      <c r="N17" s="26">
        <v>0.9814</v>
      </c>
      <c r="O17" s="27">
        <v>0.7632</v>
      </c>
      <c r="P17" s="27">
        <v>40.0963</v>
      </c>
      <c r="Q17" s="29">
        <f>P17*1000/4.1868</f>
        <v>9576.836724945066</v>
      </c>
      <c r="R17" s="27">
        <v>36.2381</v>
      </c>
      <c r="S17" s="29">
        <f>R17*1000/4.1868</f>
        <v>8655.321486576862</v>
      </c>
      <c r="T17" s="27">
        <v>50.3695</v>
      </c>
      <c r="U17" s="30"/>
      <c r="V17" s="36"/>
      <c r="W17" s="37"/>
      <c r="X17" s="37"/>
      <c r="Z17" s="25">
        <f>SUM(C17:N17)</f>
        <v>100</v>
      </c>
      <c r="AA17" s="8"/>
    </row>
    <row r="18" spans="2:27" s="7" customFormat="1" ht="12.75" customHeight="1">
      <c r="B18" s="24">
        <v>31</v>
      </c>
      <c r="C18" s="26">
        <v>90.8287</v>
      </c>
      <c r="D18" s="26">
        <v>4.2169</v>
      </c>
      <c r="E18" s="26">
        <v>1.9633</v>
      </c>
      <c r="F18" s="26">
        <v>0.3155</v>
      </c>
      <c r="G18" s="26">
        <v>0.553</v>
      </c>
      <c r="H18" s="26">
        <v>0.0014</v>
      </c>
      <c r="I18" s="26">
        <v>0.1347</v>
      </c>
      <c r="J18" s="26">
        <v>0.1079</v>
      </c>
      <c r="K18" s="26">
        <v>0.1768</v>
      </c>
      <c r="L18" s="26">
        <v>0.0042</v>
      </c>
      <c r="M18" s="26">
        <v>0.6494</v>
      </c>
      <c r="N18" s="26">
        <v>1.0482</v>
      </c>
      <c r="O18" s="27">
        <v>0.7577</v>
      </c>
      <c r="P18" s="27">
        <v>39.9975</v>
      </c>
      <c r="Q18" s="29">
        <f>P18*1000/4.1868</f>
        <v>9553.238750358269</v>
      </c>
      <c r="R18" s="27">
        <v>36.1424</v>
      </c>
      <c r="S18" s="29">
        <f>R18*1000/4.1868</f>
        <v>8632.46393426961</v>
      </c>
      <c r="T18" s="27">
        <v>50.4276</v>
      </c>
      <c r="U18" s="30"/>
      <c r="V18" s="34"/>
      <c r="W18" s="35"/>
      <c r="X18" s="35"/>
      <c r="Z18" s="25">
        <f>SUM(C18:N18)</f>
        <v>99.99999999999999</v>
      </c>
      <c r="AA18" s="8" t="str">
        <f>IF(Z18=100,"ОК"," ")</f>
        <v>ОК</v>
      </c>
    </row>
    <row r="19" spans="2:27" s="7" customFormat="1" ht="12.75" customHeight="1">
      <c r="B19" s="24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7"/>
      <c r="P19" s="27"/>
      <c r="Q19" s="29"/>
      <c r="R19" s="27"/>
      <c r="S19" s="29"/>
      <c r="T19" s="28"/>
      <c r="U19" s="28"/>
      <c r="V19" s="38"/>
      <c r="W19" s="35"/>
      <c r="X19" s="35"/>
      <c r="Z19" s="25"/>
      <c r="AA19" s="8" t="str">
        <f>IF(Z19=100,"ОК"," ")</f>
        <v> </v>
      </c>
    </row>
    <row r="20" spans="2:27" s="31" customFormat="1" ht="12.75" customHeight="1">
      <c r="B20" s="58" t="s">
        <v>48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18"/>
      <c r="Z20" s="32"/>
      <c r="AA20" s="33"/>
    </row>
    <row r="21" spans="3:23" ht="12.75" customHeight="1"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</row>
    <row r="22" spans="3:23" ht="12.75" customHeight="1"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17"/>
      <c r="T22" s="17"/>
      <c r="U22" s="17"/>
      <c r="V22" s="17"/>
      <c r="W22" s="17"/>
    </row>
    <row r="23" spans="3:20" ht="12.75" customHeight="1">
      <c r="C23" s="21" t="s">
        <v>40</v>
      </c>
      <c r="D23" s="19"/>
      <c r="E23" s="19"/>
      <c r="F23" s="19"/>
      <c r="G23" s="19"/>
      <c r="H23" s="19"/>
      <c r="I23" s="19"/>
      <c r="J23" s="19"/>
      <c r="K23" s="19"/>
      <c r="L23" s="19"/>
      <c r="M23" s="19" t="s">
        <v>39</v>
      </c>
      <c r="N23" s="19"/>
      <c r="O23" s="19"/>
      <c r="P23" s="19"/>
      <c r="Q23" s="19"/>
      <c r="R23" s="19"/>
      <c r="S23" s="19"/>
      <c r="T23" s="19" t="s">
        <v>42</v>
      </c>
    </row>
    <row r="24" spans="3:21" ht="12.75" customHeight="1">
      <c r="C24" s="1"/>
      <c r="L24" s="2"/>
      <c r="N24" s="2"/>
      <c r="T24" s="2"/>
      <c r="U24" s="2"/>
    </row>
    <row r="25" spans="3:20" ht="18" customHeight="1">
      <c r="C25" s="21" t="s">
        <v>37</v>
      </c>
      <c r="D25" s="22"/>
      <c r="E25" s="22"/>
      <c r="F25" s="22"/>
      <c r="G25" s="22"/>
      <c r="H25" s="22"/>
      <c r="I25" s="22"/>
      <c r="J25" s="22"/>
      <c r="K25" s="22"/>
      <c r="L25" s="22"/>
      <c r="M25" s="22" t="s">
        <v>41</v>
      </c>
      <c r="N25" s="22"/>
      <c r="O25" s="22"/>
      <c r="P25" s="22"/>
      <c r="Q25" s="22"/>
      <c r="R25" s="22"/>
      <c r="S25" s="22"/>
      <c r="T25" s="22" t="s">
        <v>42</v>
      </c>
    </row>
    <row r="26" spans="3:21" ht="12.75">
      <c r="C26" s="1"/>
      <c r="L26" s="2"/>
      <c r="N26" s="2"/>
      <c r="T26" s="2"/>
      <c r="U26" s="2"/>
    </row>
    <row r="28" spans="3:24" ht="12.75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</row>
  </sheetData>
  <sheetProtection/>
  <mergeCells count="32">
    <mergeCell ref="P11:P13"/>
    <mergeCell ref="Q11:Q13"/>
    <mergeCell ref="C21:W21"/>
    <mergeCell ref="B20:W20"/>
    <mergeCell ref="U10:U13"/>
    <mergeCell ref="B10:B13"/>
    <mergeCell ref="H11:H13"/>
    <mergeCell ref="J11:J13"/>
    <mergeCell ref="K11:K13"/>
    <mergeCell ref="W10:W13"/>
    <mergeCell ref="L11:L13"/>
    <mergeCell ref="C10:N10"/>
    <mergeCell ref="V2:X2"/>
    <mergeCell ref="B7:X7"/>
    <mergeCell ref="B9:X9"/>
    <mergeCell ref="D11:D13"/>
    <mergeCell ref="C11:C13"/>
    <mergeCell ref="V10:V13"/>
    <mergeCell ref="G11:G13"/>
    <mergeCell ref="X10:X13"/>
    <mergeCell ref="O10:T10"/>
    <mergeCell ref="O11:O13"/>
    <mergeCell ref="B8:X8"/>
    <mergeCell ref="N11:N13"/>
    <mergeCell ref="S11:S13"/>
    <mergeCell ref="B6:Z6"/>
    <mergeCell ref="E11:E13"/>
    <mergeCell ref="F11:F13"/>
    <mergeCell ref="I11:I13"/>
    <mergeCell ref="M11:M13"/>
    <mergeCell ref="R11:R13"/>
    <mergeCell ref="T11:T13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50390625" style="0" customWidth="1"/>
    <col min="3" max="3" width="1.4921875" style="0" customWidth="1"/>
    <col min="4" max="4" width="5.50390625" style="0" customWidth="1"/>
    <col min="5" max="6" width="16.00390625" style="0" customWidth="1"/>
  </cols>
  <sheetData>
    <row r="1" spans="2:6" ht="12.75">
      <c r="B1" s="9" t="s">
        <v>1</v>
      </c>
      <c r="C1" s="9"/>
      <c r="D1" s="13"/>
      <c r="E1" s="13"/>
      <c r="F1" s="13"/>
    </row>
    <row r="2" spans="2:6" ht="12.75">
      <c r="B2" s="9" t="s">
        <v>2</v>
      </c>
      <c r="C2" s="9"/>
      <c r="D2" s="13"/>
      <c r="E2" s="13"/>
      <c r="F2" s="13"/>
    </row>
    <row r="3" spans="2:6" ht="12.75">
      <c r="B3" s="10"/>
      <c r="C3" s="10"/>
      <c r="D3" s="14"/>
      <c r="E3" s="14"/>
      <c r="F3" s="14"/>
    </row>
    <row r="4" spans="2:6" ht="52.5">
      <c r="B4" s="10" t="s">
        <v>3</v>
      </c>
      <c r="C4" s="10"/>
      <c r="D4" s="14"/>
      <c r="E4" s="14"/>
      <c r="F4" s="14"/>
    </row>
    <row r="5" spans="2:6" ht="12.75">
      <c r="B5" s="10"/>
      <c r="C5" s="10"/>
      <c r="D5" s="14"/>
      <c r="E5" s="14"/>
      <c r="F5" s="14"/>
    </row>
    <row r="6" spans="2:6" ht="26.25">
      <c r="B6" s="9" t="s">
        <v>4</v>
      </c>
      <c r="C6" s="9"/>
      <c r="D6" s="13"/>
      <c r="E6" s="13" t="s">
        <v>5</v>
      </c>
      <c r="F6" s="13" t="s">
        <v>6</v>
      </c>
    </row>
    <row r="7" spans="2:6" ht="13.5" thickBot="1">
      <c r="B7" s="10"/>
      <c r="C7" s="10"/>
      <c r="D7" s="14"/>
      <c r="E7" s="14"/>
      <c r="F7" s="14"/>
    </row>
    <row r="8" spans="2:6" ht="39.75" thickBot="1">
      <c r="B8" s="11" t="s">
        <v>7</v>
      </c>
      <c r="C8" s="12"/>
      <c r="D8" s="15"/>
      <c r="E8" s="15">
        <v>14</v>
      </c>
      <c r="F8" s="16" t="s">
        <v>8</v>
      </c>
    </row>
    <row r="9" spans="2:6" ht="12.75">
      <c r="B9" s="10"/>
      <c r="C9" s="10"/>
      <c r="D9" s="14"/>
      <c r="E9" s="14"/>
      <c r="F9" s="14"/>
    </row>
    <row r="10" spans="2:6" ht="12.75">
      <c r="B10" s="10"/>
      <c r="C10" s="10"/>
      <c r="D10" s="14"/>
      <c r="E10" s="14"/>
      <c r="F10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Сапижак Наталья Михайловна</cp:lastModifiedBy>
  <cp:lastPrinted>2016-09-05T06:16:07Z</cp:lastPrinted>
  <dcterms:created xsi:type="dcterms:W3CDTF">2010-01-29T08:37:16Z</dcterms:created>
  <dcterms:modified xsi:type="dcterms:W3CDTF">2016-11-03T12:25:07Z</dcterms:modified>
  <cp:category/>
  <cp:version/>
  <cp:contentType/>
  <cp:contentStatus/>
</cp:coreProperties>
</file>