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<sst xmlns="http://schemas.openxmlformats.org/spreadsheetml/2006/main" count="124" uniqueCount="84">
  <si>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</si>
  <si>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</si>
  <si>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</si>
  <si>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</si>
  <si>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</si>
  <si>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</si>
  <si>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</si>
  <si>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</si>
  <si>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</si>
  <si>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</si>
  <si>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</si>
  <si>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</si>
  <si>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</si>
  <si>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</si>
  <si>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</si>
  <si>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</si>
  <si>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</si>
  <si>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</si>
  <si>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</si>
  <si>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</si>
  <si>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</si>
  <si>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</si>
  <si>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</si>
  <si>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</si>
  <si>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</si>
  <si>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</si>
  <si>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</si>
  <si>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</si>
  <si>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</si>
  <si>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</si>
  <si>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</si>
  <si>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</si>
  <si>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</si>
  <si>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</si>
  <si>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</si>
  <si>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</si>
  <si>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</si>
  <si>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</si>
  <si>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</si>
  <si>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</si>
  <si>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</si>
  <si>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</si>
  <si>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</si>
  <si>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</si>
  <si>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</si>
  <si>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</si>
  <si>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</si>
  <si>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</si>
  <si>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</si>
  <si>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</si>
  <si>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</si>
  <si>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</si>
  <si>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</si>
  <si>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</si>
  <si>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</si>
  <si>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</si>
  <si>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Покровське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</si>
  <si>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</si>
  <si>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</si>
  <si>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</si>
  <si>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</si>
  <si>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</si>
  <si>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>ABC</t>
  </si>
  <si>
    <t>A</t>
  </si>
  <si>
    <t>AB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</si>
  <si>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</si>
  <si>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 xml:space="preserve">та  прийнятого  </t>
    </r>
    <r>
      <rPr>
        <b/>
        <sz val="12"/>
        <rFont val="Times New Roman"/>
        <family val="1"/>
      </rPr>
      <t xml:space="preserve">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Покровське</t>
    </r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</si>
  <si>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</si>
  <si>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</si>
  <si>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</si>
  <si>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</si>
  <si>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 xml:space="preserve"> Ro, кг/м3</t>
  </si>
  <si>
    <t>0,7323*</t>
  </si>
  <si>
    <t>Данные по объекту Покровское село (осн.) за 8/16.</t>
  </si>
  <si>
    <t>244,6*</t>
  </si>
  <si>
    <t>2,07*</t>
  </si>
  <si>
    <t>21,00*</t>
  </si>
  <si>
    <t>0,7320*</t>
  </si>
  <si>
    <t>A C</t>
  </si>
  <si>
    <t>13471,18*</t>
  </si>
  <si>
    <t>6925,6*</t>
  </si>
  <si>
    <t>25,23*</t>
  </si>
  <si>
    <r>
      <rPr>
        <sz val="12"/>
        <rFont val="Times New Roman"/>
        <family val="1"/>
      </rPr>
      <t>з газопроводу-відводу</t>
    </r>
    <r>
      <rPr>
        <b/>
        <sz val="12"/>
        <rFont val="Times New Roman"/>
        <family val="1"/>
      </rPr>
      <t xml:space="preserve"> на ГРС 1,2 Вуглегірської ДРЕС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01.10.2016р. по 31.10.2016р.</t>
    </r>
  </si>
  <si>
    <t>відс.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</si>
</sst>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79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/>
    </xf>
    <xf numFmtId="2" fontId="8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88" fillId="0" borderId="0" xfId="0" applyFont="1" applyBorder="1" applyAlignment="1">
      <alignment horizontal="left"/>
    </xf>
    <xf numFmtId="0" fontId="89" fillId="0" borderId="0" xfId="0" applyFont="1" applyAlignment="1">
      <alignment/>
    </xf>
    <xf numFmtId="0" fontId="20" fillId="33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0" fillId="0" borderId="24" xfId="0" applyFont="1" applyBorder="1" applyAlignment="1">
      <alignment horizontal="center" vertical="center" textRotation="90" wrapText="1"/>
    </xf>
    <xf numFmtId="0" fontId="90" fillId="0" borderId="25" xfId="0" applyFont="1" applyBorder="1" applyAlignment="1">
      <alignment horizontal="center" vertical="center" textRotation="90" wrapText="1"/>
    </xf>
    <xf numFmtId="0" fontId="9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40">
      <selection activeCell="Q33" sqref="Q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5" t="s">
        <v>30</v>
      </c>
      <c r="C1" s="45"/>
      <c r="D1" s="45"/>
      <c r="E1" s="45"/>
      <c r="F1" s="45"/>
      <c r="G1" s="45"/>
      <c r="H1" s="45"/>
      <c r="I1" s="2"/>
      <c r="J1" s="2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2:27" ht="15">
      <c r="B2" s="45" t="s">
        <v>46</v>
      </c>
      <c r="C2" s="45"/>
      <c r="D2" s="45"/>
      <c r="E2" s="45"/>
      <c r="F2" s="45"/>
      <c r="G2" s="45"/>
      <c r="H2" s="45"/>
      <c r="I2" s="2"/>
      <c r="J2" s="2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27" ht="15">
      <c r="B3" s="46" t="s">
        <v>47</v>
      </c>
      <c r="C3" s="45"/>
      <c r="D3" s="45"/>
      <c r="E3" s="45"/>
      <c r="F3" s="45"/>
      <c r="G3" s="45"/>
      <c r="H3" s="45"/>
      <c r="I3" s="2"/>
      <c r="J3" s="2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5">
      <c r="B4" s="45" t="s">
        <v>32</v>
      </c>
      <c r="C4" s="45"/>
      <c r="D4" s="45"/>
      <c r="E4" s="45"/>
      <c r="F4" s="45"/>
      <c r="G4" s="45"/>
      <c r="H4" s="45"/>
      <c r="I4" s="2"/>
      <c r="J4" s="2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>
      <c r="B5" s="45" t="s">
        <v>48</v>
      </c>
      <c r="C5" s="45"/>
      <c r="D5" s="45"/>
      <c r="E5" s="45"/>
      <c r="F5" s="45"/>
      <c r="G5" s="45"/>
      <c r="H5" s="45"/>
      <c r="I5" s="2"/>
      <c r="J5" s="2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5">
      <c r="B6" s="37"/>
      <c r="C6" s="98" t="s">
        <v>18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</row>
    <row r="7" spans="2:27" ht="18" customHeight="1">
      <c r="B7" s="94" t="s">
        <v>66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47"/>
      <c r="AA7" s="47"/>
    </row>
    <row r="8" spans="2:27" ht="18" customHeight="1">
      <c r="B8" s="97" t="s">
        <v>82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47"/>
      <c r="AA8" s="4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1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4" t="s">
        <v>6</v>
      </c>
      <c r="P10" s="105"/>
      <c r="Q10" s="105"/>
      <c r="R10" s="105"/>
      <c r="S10" s="105"/>
      <c r="T10" s="105"/>
      <c r="U10" s="100" t="s">
        <v>22</v>
      </c>
      <c r="V10" s="91" t="s">
        <v>23</v>
      </c>
      <c r="W10" s="91" t="s">
        <v>35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96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33</v>
      </c>
      <c r="R11" s="91" t="s">
        <v>20</v>
      </c>
      <c r="S11" s="91" t="s">
        <v>34</v>
      </c>
      <c r="T11" s="91" t="s">
        <v>21</v>
      </c>
      <c r="U11" s="101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96"/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92"/>
      <c r="O12" s="92"/>
      <c r="P12" s="92"/>
      <c r="Q12" s="92"/>
      <c r="R12" s="92"/>
      <c r="S12" s="92"/>
      <c r="T12" s="92"/>
      <c r="U12" s="101"/>
      <c r="V12" s="92"/>
      <c r="W12" s="92"/>
      <c r="X12" s="92"/>
      <c r="Y12" s="92"/>
      <c r="Z12" s="3"/>
      <c r="AB12" s="6"/>
      <c r="AC12"/>
    </row>
    <row r="13" spans="2:29" ht="30" customHeight="1">
      <c r="B13" s="95"/>
      <c r="C13" s="96"/>
      <c r="D13" s="90"/>
      <c r="E13" s="90"/>
      <c r="F13" s="90"/>
      <c r="G13" s="90"/>
      <c r="H13" s="90"/>
      <c r="I13" s="90"/>
      <c r="J13" s="90"/>
      <c r="K13" s="90"/>
      <c r="L13" s="90"/>
      <c r="M13" s="93"/>
      <c r="N13" s="93"/>
      <c r="O13" s="93"/>
      <c r="P13" s="93"/>
      <c r="Q13" s="93"/>
      <c r="R13" s="93"/>
      <c r="S13" s="93"/>
      <c r="T13" s="93"/>
      <c r="U13" s="102"/>
      <c r="V13" s="93"/>
      <c r="W13" s="93"/>
      <c r="X13" s="93"/>
      <c r="Y13" s="93"/>
      <c r="Z13" s="3"/>
      <c r="AB13" s="6"/>
      <c r="AC13"/>
    </row>
    <row r="14" spans="2:29" ht="12.75">
      <c r="B14" s="17">
        <v>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51"/>
      <c r="R14" s="50"/>
      <c r="S14" s="52"/>
      <c r="T14" s="50"/>
      <c r="U14" s="9"/>
      <c r="V14" s="9"/>
      <c r="W14" s="56"/>
      <c r="X14" s="8"/>
      <c r="Y14" s="88"/>
      <c r="AA14" s="4">
        <f aca="true" t="shared" si="0" ref="AA14:AA43">SUM(C14:N14)</f>
        <v>0</v>
      </c>
      <c r="AB14" s="31" t="str">
        <f>IF(AA14=100,"ОК"," ")</f>
        <v> </v>
      </c>
      <c r="AC14"/>
    </row>
    <row r="15" spans="2:29" ht="12.75">
      <c r="B15" s="17"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51"/>
      <c r="R15" s="50"/>
      <c r="S15" s="52"/>
      <c r="T15" s="50"/>
      <c r="U15" s="9"/>
      <c r="V15" s="9"/>
      <c r="W15" s="56"/>
      <c r="X15" s="41"/>
      <c r="Y15" s="18"/>
      <c r="AA15" s="4">
        <f t="shared" si="0"/>
        <v>0</v>
      </c>
      <c r="AB15" s="31" t="str">
        <f>IF(AA15=100,"ОК"," ")</f>
        <v> </v>
      </c>
      <c r="AC15"/>
    </row>
    <row r="16" spans="2:28" s="80" customFormat="1" ht="12.75" customHeight="1">
      <c r="B16" s="48">
        <v>3</v>
      </c>
      <c r="C16" s="49">
        <v>92.622</v>
      </c>
      <c r="D16" s="49">
        <v>3.9533</v>
      </c>
      <c r="E16" s="49">
        <v>0.9843</v>
      </c>
      <c r="F16" s="49">
        <v>0.127</v>
      </c>
      <c r="G16" s="49">
        <v>0.1974</v>
      </c>
      <c r="H16" s="49">
        <v>0.0143</v>
      </c>
      <c r="I16" s="49">
        <v>0.0552</v>
      </c>
      <c r="J16" s="49">
        <v>0.0446</v>
      </c>
      <c r="K16" s="49">
        <v>0.0594</v>
      </c>
      <c r="L16" s="49">
        <v>0.0087</v>
      </c>
      <c r="M16" s="49">
        <v>1.6187</v>
      </c>
      <c r="N16" s="49">
        <v>0.3151</v>
      </c>
      <c r="O16" s="49">
        <v>0.7249</v>
      </c>
      <c r="P16" s="50">
        <v>34.77</v>
      </c>
      <c r="Q16" s="51">
        <v>8305</v>
      </c>
      <c r="R16" s="50">
        <v>38.51</v>
      </c>
      <c r="S16" s="52">
        <v>9198</v>
      </c>
      <c r="T16" s="50">
        <v>49.64</v>
      </c>
      <c r="U16" s="50"/>
      <c r="V16" s="52"/>
      <c r="W16" s="71"/>
      <c r="X16" s="72"/>
      <c r="Y16" s="49"/>
      <c r="AA16" s="81">
        <f>SUM(C16:N16)</f>
        <v>100.00000000000001</v>
      </c>
      <c r="AB16" s="82"/>
    </row>
    <row r="17" spans="2:29" ht="12.75" customHeight="1">
      <c r="B17" s="48">
        <v>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1"/>
      <c r="R17" s="50"/>
      <c r="S17" s="51"/>
      <c r="T17" s="50"/>
      <c r="U17" s="50"/>
      <c r="V17" s="52"/>
      <c r="W17" s="71"/>
      <c r="X17" s="72"/>
      <c r="Y17" s="49"/>
      <c r="AA17" s="4">
        <f>SUM(C17:N17)</f>
        <v>0</v>
      </c>
      <c r="AB17" s="31" t="str">
        <f>IF(AA17=100,"ОК"," ")</f>
        <v> </v>
      </c>
      <c r="AC17"/>
    </row>
    <row r="18" spans="2:29" ht="12.75">
      <c r="B18" s="17"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51"/>
      <c r="R18" s="50"/>
      <c r="S18" s="52"/>
      <c r="T18" s="50"/>
      <c r="U18" s="9"/>
      <c r="V18" s="9"/>
      <c r="W18" s="56"/>
      <c r="X18" s="56"/>
      <c r="Y18" s="88"/>
      <c r="AA18" s="4">
        <f t="shared" si="0"/>
        <v>0</v>
      </c>
      <c r="AB18" s="31" t="str">
        <f aca="true" t="shared" si="1" ref="AB18:AB43">IF(AA18=100,"ОК"," ")</f>
        <v> </v>
      </c>
      <c r="AC18"/>
    </row>
    <row r="19" spans="2:29" ht="12.75">
      <c r="B19" s="17">
        <v>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  <c r="Q19" s="51"/>
      <c r="R19" s="50"/>
      <c r="S19" s="52"/>
      <c r="T19" s="50"/>
      <c r="U19" s="9"/>
      <c r="V19" s="9"/>
      <c r="W19" s="56"/>
      <c r="X19" s="56"/>
      <c r="Y19" s="88"/>
      <c r="AA19" s="4">
        <f t="shared" si="0"/>
        <v>0</v>
      </c>
      <c r="AB19" s="31" t="str">
        <f t="shared" si="1"/>
        <v> </v>
      </c>
      <c r="AC19"/>
    </row>
    <row r="20" spans="2:29" ht="12.75">
      <c r="B20" s="17"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1"/>
      <c r="R20" s="50"/>
      <c r="S20" s="51"/>
      <c r="T20" s="50"/>
      <c r="U20" s="52"/>
      <c r="V20" s="52"/>
      <c r="W20" s="78"/>
      <c r="X20" s="54"/>
      <c r="Y20" s="55"/>
      <c r="AA20" s="4">
        <f t="shared" si="0"/>
        <v>0</v>
      </c>
      <c r="AB20" s="31" t="str">
        <f t="shared" si="1"/>
        <v> </v>
      </c>
      <c r="AC20"/>
    </row>
    <row r="21" spans="2:28" s="80" customFormat="1" ht="12.75" customHeight="1">
      <c r="B21" s="48">
        <v>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  <c r="Q21" s="51"/>
      <c r="R21" s="50"/>
      <c r="S21" s="51"/>
      <c r="T21" s="50"/>
      <c r="U21" s="52"/>
      <c r="V21" s="52"/>
      <c r="W21" s="78"/>
      <c r="X21" s="54"/>
      <c r="Y21" s="55"/>
      <c r="AA21" s="81">
        <f>SUM(C21:N21)</f>
        <v>0</v>
      </c>
      <c r="AB21" s="82"/>
    </row>
    <row r="22" spans="2:29" ht="15" customHeight="1">
      <c r="B22" s="17">
        <v>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  <c r="Q22" s="51"/>
      <c r="R22" s="50"/>
      <c r="S22" s="51"/>
      <c r="T22" s="50"/>
      <c r="U22" s="9"/>
      <c r="V22" s="9"/>
      <c r="W22" s="79"/>
      <c r="X22" s="79"/>
      <c r="Y22" s="79"/>
      <c r="AA22" s="4">
        <f t="shared" si="0"/>
        <v>0</v>
      </c>
      <c r="AB22" s="31" t="str">
        <f t="shared" si="1"/>
        <v> </v>
      </c>
      <c r="AC22"/>
    </row>
    <row r="23" spans="2:29" ht="12.75">
      <c r="B23" s="17">
        <v>10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51"/>
      <c r="R23" s="50"/>
      <c r="S23" s="51"/>
      <c r="T23" s="50"/>
      <c r="U23" s="52"/>
      <c r="V23" s="52"/>
      <c r="W23" s="71"/>
      <c r="X23" s="72"/>
      <c r="Y23" s="49"/>
      <c r="AA23" s="4">
        <f t="shared" si="0"/>
        <v>0</v>
      </c>
      <c r="AB23" s="31" t="str">
        <f t="shared" si="1"/>
        <v> </v>
      </c>
      <c r="AC23"/>
    </row>
    <row r="24" spans="2:29" ht="12.75">
      <c r="B24" s="17">
        <v>11</v>
      </c>
      <c r="C24" s="49">
        <v>91.4341</v>
      </c>
      <c r="D24" s="49">
        <v>3.95</v>
      </c>
      <c r="E24" s="49">
        <v>1.138</v>
      </c>
      <c r="F24" s="49">
        <v>0.149</v>
      </c>
      <c r="G24" s="49">
        <v>0.2474</v>
      </c>
      <c r="H24" s="49">
        <v>0.0136</v>
      </c>
      <c r="I24" s="49">
        <v>0.0706</v>
      </c>
      <c r="J24" s="49">
        <v>0.0592</v>
      </c>
      <c r="K24" s="49">
        <v>0.1144</v>
      </c>
      <c r="L24" s="49">
        <v>0.01</v>
      </c>
      <c r="M24" s="49">
        <v>2.0997</v>
      </c>
      <c r="N24" s="49">
        <v>0.714</v>
      </c>
      <c r="O24" s="49">
        <v>0.7373</v>
      </c>
      <c r="P24" s="50">
        <v>34.71</v>
      </c>
      <c r="Q24" s="51">
        <v>8292</v>
      </c>
      <c r="R24" s="50">
        <v>38.43</v>
      </c>
      <c r="S24" s="51">
        <v>9180</v>
      </c>
      <c r="T24" s="50">
        <v>49.12</v>
      </c>
      <c r="U24" s="9">
        <v>-7.1</v>
      </c>
      <c r="V24" s="9">
        <v>-6.2</v>
      </c>
      <c r="W24" s="56" t="s">
        <v>83</v>
      </c>
      <c r="X24" s="56">
        <v>0.006</v>
      </c>
      <c r="Y24" s="88">
        <v>0.0001</v>
      </c>
      <c r="AA24" s="4">
        <f t="shared" si="0"/>
        <v>100.00000000000001</v>
      </c>
      <c r="AB24" s="31" t="str">
        <f t="shared" si="1"/>
        <v>ОК</v>
      </c>
      <c r="AC24"/>
    </row>
    <row r="25" spans="2:29" ht="12.75">
      <c r="B25" s="48"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51"/>
      <c r="R25" s="50"/>
      <c r="S25" s="51"/>
      <c r="T25" s="50"/>
      <c r="U25" s="50"/>
      <c r="V25" s="9"/>
      <c r="W25" s="56"/>
      <c r="X25" s="56"/>
      <c r="Y25" s="88"/>
      <c r="AA25" s="4">
        <f t="shared" si="0"/>
        <v>0</v>
      </c>
      <c r="AB25" s="31" t="str">
        <f t="shared" si="1"/>
        <v> </v>
      </c>
      <c r="AC25"/>
    </row>
    <row r="26" spans="2:29" ht="12.75">
      <c r="B26" s="17">
        <v>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1"/>
      <c r="R26" s="50"/>
      <c r="S26" s="51"/>
      <c r="T26" s="50"/>
      <c r="U26" s="9"/>
      <c r="V26" s="9"/>
      <c r="W26" s="56"/>
      <c r="X26" s="56"/>
      <c r="Y26" s="88"/>
      <c r="AA26" s="4">
        <f t="shared" si="0"/>
        <v>0</v>
      </c>
      <c r="AB26" s="31" t="str">
        <f t="shared" si="1"/>
        <v> </v>
      </c>
      <c r="AC26"/>
    </row>
    <row r="27" spans="2:29" ht="12.75">
      <c r="B27" s="48">
        <v>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51"/>
      <c r="R27" s="50"/>
      <c r="S27" s="52"/>
      <c r="T27" s="50"/>
      <c r="U27" s="52"/>
      <c r="V27" s="52"/>
      <c r="W27" s="53"/>
      <c r="X27" s="54"/>
      <c r="Y27" s="55"/>
      <c r="AA27" s="4">
        <f>SUM(C27:N27)</f>
        <v>0</v>
      </c>
      <c r="AB27" s="31" t="str">
        <f>IF(AA27=100,"ОК"," ")</f>
        <v> </v>
      </c>
      <c r="AC27"/>
    </row>
    <row r="28" spans="2:28" s="84" customFormat="1" ht="12.75" customHeight="1">
      <c r="B28" s="48">
        <v>15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66"/>
      <c r="R28" s="65"/>
      <c r="S28" s="67"/>
      <c r="T28" s="65"/>
      <c r="U28" s="67"/>
      <c r="V28" s="67"/>
      <c r="W28" s="78"/>
      <c r="X28" s="83"/>
      <c r="Y28" s="83"/>
      <c r="AA28" s="85">
        <f>SUM(C28:N28)</f>
        <v>0</v>
      </c>
      <c r="AB28" s="86"/>
    </row>
    <row r="29" spans="2:29" ht="12.75">
      <c r="B29" s="19">
        <v>16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  <c r="Q29" s="51"/>
      <c r="R29" s="50"/>
      <c r="S29" s="52"/>
      <c r="T29" s="50"/>
      <c r="U29" s="9"/>
      <c r="V29" s="9"/>
      <c r="W29" s="56"/>
      <c r="X29" s="56"/>
      <c r="Y29" s="88"/>
      <c r="AA29" s="4">
        <f t="shared" si="0"/>
        <v>0</v>
      </c>
      <c r="AB29" s="31" t="str">
        <f t="shared" si="1"/>
        <v> </v>
      </c>
      <c r="AC29"/>
    </row>
    <row r="30" spans="2:29" ht="12.75">
      <c r="B30" s="19"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51"/>
      <c r="R30" s="50"/>
      <c r="S30" s="52"/>
      <c r="T30" s="50"/>
      <c r="U30" s="9"/>
      <c r="V30" s="9"/>
      <c r="W30" s="56"/>
      <c r="X30" s="56"/>
      <c r="Y30" s="88"/>
      <c r="AA30" s="4">
        <f t="shared" si="0"/>
        <v>0</v>
      </c>
      <c r="AB30" s="31" t="str">
        <f t="shared" si="1"/>
        <v> </v>
      </c>
      <c r="AC30"/>
    </row>
    <row r="31" spans="2:29" ht="12.75">
      <c r="B31" s="19">
        <v>18</v>
      </c>
      <c r="C31" s="49">
        <v>91.3931</v>
      </c>
      <c r="D31" s="49">
        <v>4.3417</v>
      </c>
      <c r="E31" s="49">
        <v>1.0327</v>
      </c>
      <c r="F31" s="49">
        <v>0.1211</v>
      </c>
      <c r="G31" s="49">
        <v>0.1805</v>
      </c>
      <c r="H31" s="49">
        <v>0.0088</v>
      </c>
      <c r="I31" s="49">
        <v>0.043</v>
      </c>
      <c r="J31" s="49">
        <v>0.0325</v>
      </c>
      <c r="K31" s="49">
        <v>0.0477</v>
      </c>
      <c r="L31" s="49">
        <v>0.0108</v>
      </c>
      <c r="M31" s="49">
        <v>2.3235</v>
      </c>
      <c r="N31" s="49">
        <v>0.4646</v>
      </c>
      <c r="O31" s="49">
        <v>0.7315</v>
      </c>
      <c r="P31" s="50">
        <v>34.55</v>
      </c>
      <c r="Q31" s="51">
        <v>82.52</v>
      </c>
      <c r="R31" s="50">
        <v>38.26</v>
      </c>
      <c r="S31" s="52">
        <v>9138</v>
      </c>
      <c r="T31" s="50">
        <v>49.09</v>
      </c>
      <c r="U31" s="52"/>
      <c r="V31" s="52"/>
      <c r="W31" s="53"/>
      <c r="X31" s="54"/>
      <c r="Y31" s="55"/>
      <c r="AA31" s="4">
        <f t="shared" si="0"/>
        <v>100.00000000000001</v>
      </c>
      <c r="AB31" s="31" t="str">
        <f t="shared" si="1"/>
        <v>ОК</v>
      </c>
      <c r="AC31"/>
    </row>
    <row r="32" spans="2:28" s="68" customFormat="1" ht="12.75">
      <c r="B32" s="48">
        <v>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51"/>
      <c r="R32" s="50"/>
      <c r="S32" s="51"/>
      <c r="T32" s="50"/>
      <c r="U32" s="67"/>
      <c r="V32" s="67"/>
      <c r="W32" s="53"/>
      <c r="X32" s="54"/>
      <c r="Y32" s="55"/>
      <c r="AA32" s="69">
        <f>SUM(C32:N32)</f>
        <v>0</v>
      </c>
      <c r="AB32" s="70"/>
    </row>
    <row r="33" spans="2:29" ht="12.75">
      <c r="B33" s="19"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1"/>
      <c r="R33" s="50"/>
      <c r="S33" s="52"/>
      <c r="T33" s="50"/>
      <c r="U33" s="9"/>
      <c r="V33" s="9"/>
      <c r="W33" s="56"/>
      <c r="X33" s="56"/>
      <c r="Y33" s="88"/>
      <c r="AA33" s="4">
        <f t="shared" si="0"/>
        <v>0</v>
      </c>
      <c r="AB33" s="31" t="str">
        <f t="shared" si="1"/>
        <v> </v>
      </c>
      <c r="AC33"/>
    </row>
    <row r="34" spans="2:29" ht="12.75">
      <c r="B34" s="19">
        <v>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51"/>
      <c r="R34" s="50"/>
      <c r="S34" s="52"/>
      <c r="T34" s="50"/>
      <c r="U34" s="9"/>
      <c r="V34" s="9"/>
      <c r="W34" s="56"/>
      <c r="X34" s="56"/>
      <c r="Y34" s="88"/>
      <c r="AA34" s="4">
        <f t="shared" si="0"/>
        <v>0</v>
      </c>
      <c r="AB34" s="31" t="str">
        <f t="shared" si="1"/>
        <v> </v>
      </c>
      <c r="AC34"/>
    </row>
    <row r="35" spans="2:29" ht="12.75">
      <c r="B35" s="19">
        <v>22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66"/>
      <c r="R35" s="65"/>
      <c r="S35" s="67"/>
      <c r="T35" s="65"/>
      <c r="U35" s="67"/>
      <c r="V35" s="67"/>
      <c r="W35" s="56"/>
      <c r="X35" s="56"/>
      <c r="Y35" s="88"/>
      <c r="AA35" s="4">
        <f t="shared" si="0"/>
        <v>0</v>
      </c>
      <c r="AB35" s="31" t="str">
        <f t="shared" si="1"/>
        <v> </v>
      </c>
      <c r="AC35"/>
    </row>
    <row r="36" spans="2:29" ht="12.75">
      <c r="B36" s="19">
        <v>23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66"/>
      <c r="R36" s="65"/>
      <c r="S36" s="67"/>
      <c r="T36" s="65"/>
      <c r="U36" s="9"/>
      <c r="V36" s="9"/>
      <c r="W36" s="56"/>
      <c r="X36" s="56"/>
      <c r="Y36" s="88"/>
      <c r="AA36" s="4">
        <f t="shared" si="0"/>
        <v>0</v>
      </c>
      <c r="AB36" s="31" t="str">
        <f t="shared" si="1"/>
        <v> </v>
      </c>
      <c r="AC36"/>
    </row>
    <row r="37" spans="2:29" ht="12.75">
      <c r="B37" s="19">
        <v>24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66"/>
      <c r="R37" s="65"/>
      <c r="S37" s="67"/>
      <c r="T37" s="65"/>
      <c r="U37" s="67"/>
      <c r="V37" s="67"/>
      <c r="W37" s="53"/>
      <c r="X37" s="54"/>
      <c r="Y37" s="55"/>
      <c r="AA37" s="4">
        <f t="shared" si="0"/>
        <v>0</v>
      </c>
      <c r="AB37" s="31" t="str">
        <f t="shared" si="1"/>
        <v> </v>
      </c>
      <c r="AC37"/>
    </row>
    <row r="38" spans="2:28" s="84" customFormat="1" ht="12.75" customHeight="1">
      <c r="B38" s="48">
        <v>25</v>
      </c>
      <c r="C38" s="64">
        <v>90.935</v>
      </c>
      <c r="D38" s="64">
        <v>4.5343</v>
      </c>
      <c r="E38" s="64">
        <v>1.0251</v>
      </c>
      <c r="F38" s="64">
        <v>0.1014</v>
      </c>
      <c r="G38" s="64">
        <v>0.1573</v>
      </c>
      <c r="H38" s="64">
        <v>0.005</v>
      </c>
      <c r="I38" s="64">
        <v>0.0318</v>
      </c>
      <c r="J38" s="64">
        <v>0.0228</v>
      </c>
      <c r="K38" s="64">
        <v>0.0227</v>
      </c>
      <c r="L38" s="64">
        <v>0.0112</v>
      </c>
      <c r="M38" s="64">
        <v>2.7272</v>
      </c>
      <c r="N38" s="64">
        <v>0.4262</v>
      </c>
      <c r="O38" s="64">
        <v>0.7321</v>
      </c>
      <c r="P38" s="65">
        <v>34.38</v>
      </c>
      <c r="Q38" s="66">
        <v>8212</v>
      </c>
      <c r="R38" s="65">
        <v>38.07</v>
      </c>
      <c r="S38" s="67">
        <v>9094</v>
      </c>
      <c r="T38" s="65">
        <v>48.84</v>
      </c>
      <c r="U38" s="87"/>
      <c r="V38" s="67"/>
      <c r="W38" s="78"/>
      <c r="X38" s="83"/>
      <c r="Y38" s="83"/>
      <c r="AA38" s="85">
        <f>SUM(C38:N38)</f>
        <v>100</v>
      </c>
      <c r="AB38" s="86"/>
    </row>
    <row r="39" spans="2:28" s="62" customFormat="1" ht="12.75">
      <c r="B39" s="48">
        <v>26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  <c r="Q39" s="66"/>
      <c r="R39" s="65"/>
      <c r="S39" s="66"/>
      <c r="T39" s="65"/>
      <c r="U39" s="52"/>
      <c r="V39" s="52"/>
      <c r="W39" s="71"/>
      <c r="X39" s="72"/>
      <c r="Y39" s="49"/>
      <c r="AA39" s="69">
        <f>SUM(C39:N39)</f>
        <v>0</v>
      </c>
      <c r="AB39" s="63"/>
    </row>
    <row r="40" spans="2:29" ht="12.75">
      <c r="B40" s="19">
        <v>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66"/>
      <c r="R40" s="65"/>
      <c r="S40" s="67"/>
      <c r="T40" s="65"/>
      <c r="U40" s="42"/>
      <c r="V40" s="42"/>
      <c r="W40" s="41"/>
      <c r="X40" s="41"/>
      <c r="Y40" s="18"/>
      <c r="AA40" s="4">
        <f t="shared" si="0"/>
        <v>0</v>
      </c>
      <c r="AB40" s="31" t="str">
        <f t="shared" si="1"/>
        <v> </v>
      </c>
      <c r="AC40"/>
    </row>
    <row r="41" spans="2:29" ht="12.75">
      <c r="B41" s="19">
        <v>28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5"/>
      <c r="Q41" s="66"/>
      <c r="R41" s="65"/>
      <c r="S41" s="67"/>
      <c r="T41" s="65"/>
      <c r="U41" s="42"/>
      <c r="V41" s="42"/>
      <c r="W41" s="41"/>
      <c r="X41" s="41"/>
      <c r="Y41" s="18"/>
      <c r="AA41" s="4">
        <f t="shared" si="0"/>
        <v>0</v>
      </c>
      <c r="AB41" s="31" t="str">
        <f t="shared" si="1"/>
        <v> </v>
      </c>
      <c r="AC41"/>
    </row>
    <row r="42" spans="2:29" ht="12.75" customHeight="1">
      <c r="B42" s="19">
        <v>29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Q42" s="66"/>
      <c r="R42" s="65"/>
      <c r="S42" s="67"/>
      <c r="T42" s="65"/>
      <c r="U42" s="42"/>
      <c r="V42" s="42"/>
      <c r="W42" s="41"/>
      <c r="X42" s="41"/>
      <c r="Y42" s="18"/>
      <c r="AA42" s="4">
        <f t="shared" si="0"/>
        <v>0</v>
      </c>
      <c r="AB42" s="31" t="str">
        <f t="shared" si="1"/>
        <v> </v>
      </c>
      <c r="AC42"/>
    </row>
    <row r="43" spans="2:29" ht="12.75" customHeight="1">
      <c r="B43" s="19">
        <v>30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  <c r="Q43" s="66"/>
      <c r="R43" s="65"/>
      <c r="S43" s="67"/>
      <c r="T43" s="65"/>
      <c r="U43" s="42"/>
      <c r="V43" s="42"/>
      <c r="W43" s="41"/>
      <c r="X43" s="41"/>
      <c r="Y43" s="18"/>
      <c r="AA43" s="4">
        <f t="shared" si="0"/>
        <v>0</v>
      </c>
      <c r="AB43" s="31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49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67</v>
      </c>
      <c r="Q47" s="13"/>
      <c r="R47" s="13"/>
      <c r="S47" s="13"/>
      <c r="T47" s="57"/>
      <c r="U47" s="58"/>
      <c r="V47" s="58"/>
      <c r="W47" s="103">
        <v>2016</v>
      </c>
      <c r="X47" s="103"/>
      <c r="Y47" s="59"/>
      <c r="AC47" s="60"/>
    </row>
    <row r="48" spans="4:29" s="1" customFormat="1" ht="12.75">
      <c r="D48" s="1" t="s">
        <v>27</v>
      </c>
      <c r="L48" s="2" t="s">
        <v>0</v>
      </c>
      <c r="O48" s="2"/>
      <c r="P48" s="61" t="s">
        <v>29</v>
      </c>
      <c r="Q48" s="61"/>
      <c r="T48" s="2"/>
      <c r="W48" s="2"/>
      <c r="X48" s="2" t="s">
        <v>16</v>
      </c>
      <c r="AC48" s="60"/>
    </row>
    <row r="49" spans="3:29" s="1" customFormat="1" ht="18" customHeight="1">
      <c r="C49" s="13" t="s">
        <v>50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68</v>
      </c>
      <c r="Q49" s="13"/>
      <c r="R49" s="13"/>
      <c r="S49" s="13"/>
      <c r="T49" s="13"/>
      <c r="U49" s="58"/>
      <c r="V49" s="58"/>
      <c r="W49" s="103">
        <v>2016</v>
      </c>
      <c r="X49" s="103"/>
      <c r="Y49" s="13"/>
      <c r="AC49" s="60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0"/>
    </row>
    <row r="54" spans="3:10" ht="12.75">
      <c r="C54" s="89"/>
      <c r="D54" s="37"/>
      <c r="E54" s="37"/>
      <c r="F54" s="37"/>
      <c r="G54" s="37"/>
      <c r="H54" s="37"/>
      <c r="I54" s="37"/>
      <c r="J54" s="37"/>
    </row>
  </sheetData>
  <sheetProtection/>
  <mergeCells count="32">
    <mergeCell ref="W49:X49"/>
    <mergeCell ref="C10:N10"/>
    <mergeCell ref="T11:T13"/>
    <mergeCell ref="O10:T10"/>
    <mergeCell ref="V10:V13"/>
    <mergeCell ref="W47:X47"/>
    <mergeCell ref="F11:F13"/>
    <mergeCell ref="Q11:Q13"/>
    <mergeCell ref="C45:Y45"/>
    <mergeCell ref="L11:L13"/>
    <mergeCell ref="C6:AA6"/>
    <mergeCell ref="Y10:Y13"/>
    <mergeCell ref="U10:U13"/>
    <mergeCell ref="D11:D13"/>
    <mergeCell ref="G11:G13"/>
    <mergeCell ref="P11:P13"/>
    <mergeCell ref="S11:S13"/>
    <mergeCell ref="W10:W13"/>
    <mergeCell ref="N11:N13"/>
    <mergeCell ref="E11:E13"/>
    <mergeCell ref="B7:Y7"/>
    <mergeCell ref="B10:B13"/>
    <mergeCell ref="X10:X13"/>
    <mergeCell ref="C11:C13"/>
    <mergeCell ref="R11:R13"/>
    <mergeCell ref="B8:Y8"/>
    <mergeCell ref="K11:K13"/>
    <mergeCell ref="J11:J13"/>
    <mergeCell ref="M11:M13"/>
    <mergeCell ref="I11:I13"/>
    <mergeCell ref="H11:H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1">
      <selection activeCell="R44" sqref="R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3" t="s">
        <v>30</v>
      </c>
      <c r="C1" s="73"/>
      <c r="D1" s="73"/>
      <c r="E1" s="73"/>
      <c r="F1" s="38"/>
      <c r="G1" s="38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ht="12.75">
      <c r="B2" s="73" t="s">
        <v>31</v>
      </c>
      <c r="C2" s="73"/>
      <c r="D2" s="73"/>
      <c r="E2" s="73"/>
      <c r="F2" s="38"/>
      <c r="G2" s="38"/>
      <c r="H2" s="3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2:25" ht="12.75">
      <c r="B3" s="74" t="s">
        <v>51</v>
      </c>
      <c r="C3" s="74"/>
      <c r="D3" s="74"/>
      <c r="E3" s="73"/>
      <c r="F3" s="38"/>
      <c r="G3" s="38"/>
      <c r="H3" s="38"/>
      <c r="I3" s="37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7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7"/>
      <c r="C5" s="113" t="s">
        <v>36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22"/>
    </row>
    <row r="6" spans="2:29" ht="18" customHeight="1">
      <c r="B6" s="94" t="s">
        <v>66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47"/>
      <c r="AA6" s="47"/>
      <c r="AC6" s="6"/>
    </row>
    <row r="7" spans="2:29" ht="18" customHeight="1">
      <c r="B7" s="97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47"/>
      <c r="AA7" s="4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1" t="s">
        <v>26</v>
      </c>
      <c r="C9" s="104" t="s">
        <v>41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14" t="s">
        <v>42</v>
      </c>
      <c r="X9" s="115" t="s">
        <v>44</v>
      </c>
      <c r="Y9" s="24"/>
      <c r="Z9"/>
    </row>
    <row r="10" spans="2:26" ht="48.75" customHeight="1">
      <c r="B10" s="92"/>
      <c r="C10" s="96" t="s">
        <v>56</v>
      </c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91"/>
      <c r="O10" s="91"/>
      <c r="P10" s="91"/>
      <c r="Q10" s="91"/>
      <c r="R10" s="91"/>
      <c r="S10" s="91"/>
      <c r="T10" s="91"/>
      <c r="U10" s="91"/>
      <c r="V10" s="109"/>
      <c r="W10" s="114"/>
      <c r="X10" s="116"/>
      <c r="Y10" s="24"/>
      <c r="Z10"/>
    </row>
    <row r="11" spans="2:26" ht="15.75" customHeight="1">
      <c r="B11" s="92"/>
      <c r="C11" s="96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2"/>
      <c r="Q11" s="92"/>
      <c r="R11" s="92"/>
      <c r="S11" s="92"/>
      <c r="T11" s="92"/>
      <c r="U11" s="92"/>
      <c r="V11" s="110"/>
      <c r="W11" s="114"/>
      <c r="X11" s="116"/>
      <c r="Y11" s="24"/>
      <c r="Z11"/>
    </row>
    <row r="12" spans="2:26" ht="30" customHeight="1">
      <c r="B12" s="95"/>
      <c r="C12" s="96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3"/>
      <c r="Q12" s="93"/>
      <c r="R12" s="93"/>
      <c r="S12" s="93"/>
      <c r="T12" s="93"/>
      <c r="U12" s="93"/>
      <c r="V12" s="111"/>
      <c r="W12" s="114"/>
      <c r="X12" s="117"/>
      <c r="Y12" s="24"/>
      <c r="Z12"/>
    </row>
    <row r="13" spans="2:27" ht="15.75" customHeight="1">
      <c r="B13" s="17">
        <v>1</v>
      </c>
      <c r="C13" s="75">
        <v>449.62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34">
        <f>SUM(C13:V13)</f>
        <v>449.62</v>
      </c>
      <c r="X13" s="44">
        <v>35.01</v>
      </c>
      <c r="Y13" s="25"/>
      <c r="Z13" s="108" t="s">
        <v>45</v>
      </c>
      <c r="AA13" s="108"/>
    </row>
    <row r="14" spans="2:27" ht="15.75">
      <c r="B14" s="17">
        <v>2</v>
      </c>
      <c r="C14" s="75">
        <v>433.73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4">
        <f aca="true" t="shared" si="0" ref="W14:W43">SUM(C14:V14)</f>
        <v>433.73</v>
      </c>
      <c r="X14" s="32">
        <f>IF(Паспорт!P15&gt;0,Паспорт!P15,X13)</f>
        <v>35.01</v>
      </c>
      <c r="Y14" s="25"/>
      <c r="Z14" s="108"/>
      <c r="AA14" s="108"/>
    </row>
    <row r="15" spans="2:27" ht="15.75">
      <c r="B15" s="17">
        <v>3</v>
      </c>
      <c r="C15" s="75">
        <v>466.04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4">
        <f t="shared" si="0"/>
        <v>466.04</v>
      </c>
      <c r="X15" s="32">
        <f>IF(Паспорт!P16&gt;0,Паспорт!P16,X14)</f>
        <v>34.77</v>
      </c>
      <c r="Y15" s="25"/>
      <c r="Z15" s="108"/>
      <c r="AA15" s="108"/>
    </row>
    <row r="16" spans="2:27" ht="15.75">
      <c r="B16" s="17">
        <v>4</v>
      </c>
      <c r="C16" s="75">
        <v>469.58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4">
        <f t="shared" si="0"/>
        <v>469.58</v>
      </c>
      <c r="X16" s="32">
        <f>IF(Паспорт!P17&gt;0,Паспорт!P17,X15)</f>
        <v>34.77</v>
      </c>
      <c r="Y16" s="25"/>
      <c r="Z16" s="108"/>
      <c r="AA16" s="108"/>
    </row>
    <row r="17" spans="2:27" ht="15.75">
      <c r="B17" s="17">
        <v>5</v>
      </c>
      <c r="C17" s="75">
        <v>472.64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4">
        <f t="shared" si="0"/>
        <v>472.64</v>
      </c>
      <c r="X17" s="32">
        <f>IF(Паспорт!P18&gt;0,Паспорт!P18,X16)</f>
        <v>34.77</v>
      </c>
      <c r="Y17" s="25"/>
      <c r="Z17" s="108"/>
      <c r="AA17" s="108"/>
    </row>
    <row r="18" spans="2:27" ht="15.75" customHeight="1">
      <c r="B18" s="17">
        <v>6</v>
      </c>
      <c r="C18" s="75">
        <v>477.54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4">
        <f t="shared" si="0"/>
        <v>477.54</v>
      </c>
      <c r="X18" s="32">
        <f>IF(Паспорт!P19&gt;0,Паспорт!P19,X17)</f>
        <v>34.77</v>
      </c>
      <c r="Y18" s="25"/>
      <c r="Z18" s="108"/>
      <c r="AA18" s="108"/>
    </row>
    <row r="19" spans="2:27" ht="15.75">
      <c r="B19" s="17">
        <v>7</v>
      </c>
      <c r="C19" s="75">
        <v>495.57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4">
        <f t="shared" si="0"/>
        <v>495.57</v>
      </c>
      <c r="X19" s="32">
        <f>IF(Паспорт!P20&gt;0,Паспорт!P20,X18)</f>
        <v>34.77</v>
      </c>
      <c r="Y19" s="25"/>
      <c r="Z19" s="108"/>
      <c r="AA19" s="108"/>
    </row>
    <row r="20" spans="2:27" ht="15.75">
      <c r="B20" s="17">
        <v>8</v>
      </c>
      <c r="C20" s="75">
        <v>455.22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4">
        <f t="shared" si="0"/>
        <v>455.22</v>
      </c>
      <c r="X20" s="32">
        <f>IF(Паспорт!P21&gt;0,Паспорт!P21,X19)</f>
        <v>34.77</v>
      </c>
      <c r="Y20" s="25"/>
      <c r="Z20" s="108"/>
      <c r="AA20" s="108"/>
    </row>
    <row r="21" spans="2:26" ht="15" customHeight="1">
      <c r="B21" s="17">
        <v>9</v>
      </c>
      <c r="C21" s="75">
        <v>448.11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4">
        <f t="shared" si="0"/>
        <v>448.11</v>
      </c>
      <c r="X21" s="32">
        <f>IF(Паспорт!P22&gt;0,Паспорт!P22,X20)</f>
        <v>34.77</v>
      </c>
      <c r="Y21" s="25"/>
      <c r="Z21" s="30"/>
    </row>
    <row r="22" spans="2:26" ht="15.75">
      <c r="B22" s="17">
        <v>10</v>
      </c>
      <c r="C22" s="75">
        <v>467.76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4">
        <f t="shared" si="0"/>
        <v>467.76</v>
      </c>
      <c r="X22" s="32">
        <f>IF(Паспорт!P23&gt;0,Паспорт!P23,X21)</f>
        <v>34.77</v>
      </c>
      <c r="Y22" s="25"/>
      <c r="Z22" s="30"/>
    </row>
    <row r="23" spans="2:26" ht="15.75">
      <c r="B23" s="17">
        <v>11</v>
      </c>
      <c r="C23" s="75">
        <v>452.69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4">
        <f t="shared" si="0"/>
        <v>452.69</v>
      </c>
      <c r="X23" s="32">
        <f>IF(Паспорт!P24&gt;0,Паспорт!P24,X22)</f>
        <v>34.71</v>
      </c>
      <c r="Y23" s="25"/>
      <c r="Z23" s="30"/>
    </row>
    <row r="24" spans="2:26" ht="15.75">
      <c r="B24" s="17">
        <v>12</v>
      </c>
      <c r="C24" s="75">
        <v>445.22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4">
        <f t="shared" si="0"/>
        <v>445.22</v>
      </c>
      <c r="X24" s="32">
        <f>IF(Паспорт!P25&gt;0,Паспорт!P25,X23)</f>
        <v>34.71</v>
      </c>
      <c r="Y24" s="25"/>
      <c r="Z24" s="30"/>
    </row>
    <row r="25" spans="2:26" ht="15.75">
      <c r="B25" s="17">
        <v>13</v>
      </c>
      <c r="C25" s="75">
        <v>495.6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4">
        <f t="shared" si="0"/>
        <v>495.6</v>
      </c>
      <c r="X25" s="32">
        <f>IF(Паспорт!P26&gt;0,Паспорт!P26,X24)</f>
        <v>34.71</v>
      </c>
      <c r="Y25" s="25"/>
      <c r="Z25" s="30"/>
    </row>
    <row r="26" spans="2:26" ht="15.75">
      <c r="B26" s="17">
        <v>14</v>
      </c>
      <c r="C26" s="75">
        <v>503.9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4">
        <f t="shared" si="0"/>
        <v>503.9</v>
      </c>
      <c r="X26" s="32">
        <f>IF(Паспорт!P27&gt;0,Паспорт!P27,X25)</f>
        <v>34.71</v>
      </c>
      <c r="Y26" s="25"/>
      <c r="Z26" s="30"/>
    </row>
    <row r="27" spans="2:26" ht="15.75">
      <c r="B27" s="17">
        <v>15</v>
      </c>
      <c r="C27" s="75">
        <v>476.61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4">
        <f t="shared" si="0"/>
        <v>476.61</v>
      </c>
      <c r="X27" s="32">
        <f>IF(Паспорт!P28&gt;0,Паспорт!P28,X26)</f>
        <v>34.71</v>
      </c>
      <c r="Y27" s="25"/>
      <c r="Z27" s="30"/>
    </row>
    <row r="28" spans="2:26" ht="15.75">
      <c r="B28" s="19">
        <v>16</v>
      </c>
      <c r="C28" s="75">
        <v>533.3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4">
        <f t="shared" si="0"/>
        <v>533.3</v>
      </c>
      <c r="X28" s="32">
        <f>IF(Паспорт!P29&gt;0,Паспорт!P29,X27)</f>
        <v>34.71</v>
      </c>
      <c r="Y28" s="25"/>
      <c r="Z28" s="30"/>
    </row>
    <row r="29" spans="2:26" ht="15.75">
      <c r="B29" s="19">
        <v>17</v>
      </c>
      <c r="C29" s="75">
        <v>428.98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4">
        <f t="shared" si="0"/>
        <v>428.98</v>
      </c>
      <c r="X29" s="32">
        <f>IF(Паспорт!P30&gt;0,Паспорт!P30,X28)</f>
        <v>34.71</v>
      </c>
      <c r="Y29" s="25"/>
      <c r="Z29" s="30"/>
    </row>
    <row r="30" spans="2:26" ht="15.75">
      <c r="B30" s="19">
        <v>18</v>
      </c>
      <c r="C30" s="75">
        <v>382.02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4">
        <f t="shared" si="0"/>
        <v>382.02</v>
      </c>
      <c r="X30" s="32">
        <f>IF(Паспорт!P31&gt;0,Паспорт!P31,X29)</f>
        <v>34.55</v>
      </c>
      <c r="Y30" s="25"/>
      <c r="Z30" s="30"/>
    </row>
    <row r="31" spans="2:26" ht="15.75">
      <c r="B31" s="19">
        <v>19</v>
      </c>
      <c r="C31" s="75">
        <v>366.3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4">
        <f t="shared" si="0"/>
        <v>366.3</v>
      </c>
      <c r="X31" s="32">
        <f>IF(Паспорт!P32&gt;0,Паспорт!P32,X30)</f>
        <v>34.55</v>
      </c>
      <c r="Y31" s="25"/>
      <c r="Z31" s="30"/>
    </row>
    <row r="32" spans="2:26" ht="15.75">
      <c r="B32" s="19">
        <v>20</v>
      </c>
      <c r="C32" s="75">
        <v>381.18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4">
        <f t="shared" si="0"/>
        <v>381.18</v>
      </c>
      <c r="X32" s="32">
        <f>IF(Паспорт!P33&gt;0,Паспорт!P33,X31)</f>
        <v>34.55</v>
      </c>
      <c r="Y32" s="25"/>
      <c r="Z32" s="30"/>
    </row>
    <row r="33" spans="2:26" ht="15.75">
      <c r="B33" s="19">
        <v>21</v>
      </c>
      <c r="C33" s="75">
        <v>395.75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4">
        <f t="shared" si="0"/>
        <v>395.75</v>
      </c>
      <c r="X33" s="32">
        <f>IF(Паспорт!P34&gt;0,Паспорт!P34,X32)</f>
        <v>34.55</v>
      </c>
      <c r="Y33" s="25"/>
      <c r="Z33" s="30"/>
    </row>
    <row r="34" spans="2:26" ht="15.75">
      <c r="B34" s="19">
        <v>22</v>
      </c>
      <c r="C34" s="75">
        <v>379.41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4">
        <f t="shared" si="0"/>
        <v>379.41</v>
      </c>
      <c r="X34" s="32">
        <f>IF(Паспорт!P35&gt;0,Паспорт!P35,X33)</f>
        <v>34.55</v>
      </c>
      <c r="Y34" s="25"/>
      <c r="Z34" s="30"/>
    </row>
    <row r="35" spans="2:26" ht="15.75">
      <c r="B35" s="19">
        <v>23</v>
      </c>
      <c r="C35" s="75">
        <v>349.24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4">
        <f t="shared" si="0"/>
        <v>349.24</v>
      </c>
      <c r="X35" s="32">
        <f>IF(Паспорт!P36&gt;0,Паспорт!P36,X34)</f>
        <v>34.55</v>
      </c>
      <c r="Y35" s="25"/>
      <c r="Z35" s="30"/>
    </row>
    <row r="36" spans="2:26" ht="15.75">
      <c r="B36" s="19">
        <v>24</v>
      </c>
      <c r="C36" s="75">
        <v>389.72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34">
        <f t="shared" si="0"/>
        <v>389.72</v>
      </c>
      <c r="X36" s="32">
        <f>IF(Паспорт!P37&gt;0,Паспорт!P37,X35)</f>
        <v>34.55</v>
      </c>
      <c r="Y36" s="25"/>
      <c r="Z36" s="30"/>
    </row>
    <row r="37" spans="2:26" ht="15.75">
      <c r="B37" s="19">
        <v>25</v>
      </c>
      <c r="C37" s="75">
        <v>392.32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4">
        <f t="shared" si="0"/>
        <v>392.32</v>
      </c>
      <c r="X37" s="32">
        <f>IF(Паспорт!P38&gt;0,Паспорт!P38,X36)</f>
        <v>34.38</v>
      </c>
      <c r="Y37" s="25"/>
      <c r="Z37" s="30"/>
    </row>
    <row r="38" spans="2:26" ht="15.75">
      <c r="B38" s="19">
        <v>26</v>
      </c>
      <c r="C38" s="75">
        <v>398.85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34">
        <f t="shared" si="0"/>
        <v>398.85</v>
      </c>
      <c r="X38" s="32">
        <f>IF(Паспорт!P39&gt;0,Паспорт!P39,X37)</f>
        <v>34.38</v>
      </c>
      <c r="Y38" s="25"/>
      <c r="Z38" s="30"/>
    </row>
    <row r="39" spans="2:26" ht="15.75">
      <c r="B39" s="19">
        <v>27</v>
      </c>
      <c r="C39" s="75">
        <v>421.55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4">
        <f t="shared" si="0"/>
        <v>421.55</v>
      </c>
      <c r="X39" s="32">
        <f>IF(Паспорт!P40&gt;0,Паспорт!P40,X38)</f>
        <v>34.38</v>
      </c>
      <c r="Y39" s="25"/>
      <c r="Z39" s="30"/>
    </row>
    <row r="40" spans="2:26" ht="15.75">
      <c r="B40" s="19">
        <v>28</v>
      </c>
      <c r="C40" s="75">
        <v>390.26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4">
        <f t="shared" si="0"/>
        <v>390.26</v>
      </c>
      <c r="X40" s="32">
        <f>IF(Паспорт!P41&gt;0,Паспорт!P41,X39)</f>
        <v>34.38</v>
      </c>
      <c r="Y40" s="25"/>
      <c r="Z40" s="30"/>
    </row>
    <row r="41" spans="2:26" ht="12.75" customHeight="1">
      <c r="B41" s="19">
        <v>29</v>
      </c>
      <c r="C41" s="75">
        <v>411.09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4">
        <f t="shared" si="0"/>
        <v>411.09</v>
      </c>
      <c r="X41" s="32">
        <f>IF(Паспорт!P42&gt;0,Паспорт!P42,X40)</f>
        <v>34.38</v>
      </c>
      <c r="Y41" s="25"/>
      <c r="Z41" s="30"/>
    </row>
    <row r="42" spans="2:26" ht="12.75" customHeight="1">
      <c r="B42" s="19">
        <v>30</v>
      </c>
      <c r="C42" s="75">
        <v>417.42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4">
        <f t="shared" si="0"/>
        <v>417.42</v>
      </c>
      <c r="X42" s="32">
        <f>IF(Паспорт!P43&gt;0,Паспорт!P43,X41)</f>
        <v>34.38</v>
      </c>
      <c r="Y42" s="25"/>
      <c r="Z42" s="30"/>
    </row>
    <row r="43" spans="2:26" ht="12.75" customHeight="1">
      <c r="B43" s="19">
        <v>31</v>
      </c>
      <c r="C43" s="75">
        <v>423.97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34">
        <f t="shared" si="0"/>
        <v>423.97</v>
      </c>
      <c r="X43" s="32">
        <f>IF(Паспорт!P43&gt;0,Паспорт!P43,X41)</f>
        <v>34.38</v>
      </c>
      <c r="Y43" s="25"/>
      <c r="Z43" s="30"/>
    </row>
    <row r="44" spans="2:27" ht="66" customHeight="1">
      <c r="B44" s="19" t="s">
        <v>42</v>
      </c>
      <c r="C44" s="36">
        <f aca="true" t="shared" si="1" ref="C44:W44">SUM(C13:C43)</f>
        <v>13471.189999999999</v>
      </c>
      <c r="D44" s="36">
        <f t="shared" si="1"/>
        <v>0</v>
      </c>
      <c r="E44" s="36">
        <f t="shared" si="1"/>
        <v>0</v>
      </c>
      <c r="F44" s="36">
        <f t="shared" si="1"/>
        <v>0</v>
      </c>
      <c r="G44" s="36">
        <f t="shared" si="1"/>
        <v>0</v>
      </c>
      <c r="H44" s="36">
        <f t="shared" si="1"/>
        <v>0</v>
      </c>
      <c r="I44" s="36">
        <f t="shared" si="1"/>
        <v>0</v>
      </c>
      <c r="J44" s="36">
        <f t="shared" si="1"/>
        <v>0</v>
      </c>
      <c r="K44" s="36">
        <f t="shared" si="1"/>
        <v>0</v>
      </c>
      <c r="L44" s="36">
        <f t="shared" si="1"/>
        <v>0</v>
      </c>
      <c r="M44" s="36">
        <f t="shared" si="1"/>
        <v>0</v>
      </c>
      <c r="N44" s="36">
        <f t="shared" si="1"/>
        <v>0</v>
      </c>
      <c r="O44" s="36">
        <f t="shared" si="1"/>
        <v>0</v>
      </c>
      <c r="P44" s="36">
        <f t="shared" si="1"/>
        <v>0</v>
      </c>
      <c r="Q44" s="36">
        <f t="shared" si="1"/>
        <v>0</v>
      </c>
      <c r="R44" s="36">
        <f t="shared" si="1"/>
        <v>0</v>
      </c>
      <c r="S44" s="36">
        <f t="shared" si="1"/>
        <v>0</v>
      </c>
      <c r="T44" s="36">
        <f t="shared" si="1"/>
        <v>0</v>
      </c>
      <c r="U44" s="36">
        <f t="shared" si="1"/>
        <v>0</v>
      </c>
      <c r="V44" s="36">
        <f t="shared" si="1"/>
        <v>0</v>
      </c>
      <c r="W44" s="35">
        <f t="shared" si="1"/>
        <v>13471.189999999999</v>
      </c>
      <c r="X44" s="33">
        <f>SUMPRODUCT(X13:X42,W13:W42)/SUM(W13:W42)</f>
        <v>34.6536494287672</v>
      </c>
      <c r="Y44" s="29"/>
      <c r="Z44" s="112" t="s">
        <v>43</v>
      </c>
      <c r="AA44" s="112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27"/>
      <c r="Z46"/>
    </row>
    <row r="47" spans="3:4" ht="12.75">
      <c r="C47" s="1"/>
      <c r="D47" s="1"/>
    </row>
    <row r="48" spans="3:26" s="37" customFormat="1" ht="15">
      <c r="C48" s="13" t="s">
        <v>69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70</v>
      </c>
      <c r="X48" s="14"/>
      <c r="Y48" s="76"/>
      <c r="Z48" s="77"/>
    </row>
    <row r="49" spans="3:25" ht="12.75">
      <c r="C49" s="1"/>
      <c r="D49" s="1" t="s">
        <v>39</v>
      </c>
      <c r="O49" s="2"/>
      <c r="P49" s="16" t="s">
        <v>52</v>
      </c>
      <c r="Q49" s="16"/>
      <c r="W49" s="15" t="s">
        <v>53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54</v>
      </c>
      <c r="X50" s="14"/>
      <c r="Y50" s="28"/>
    </row>
    <row r="51" spans="3:25" ht="12.75">
      <c r="C51" s="1"/>
      <c r="D51" s="1" t="s">
        <v>40</v>
      </c>
      <c r="O51" s="2"/>
      <c r="P51" s="15" t="s">
        <v>55</v>
      </c>
      <c r="Q51" s="15"/>
      <c r="W51" s="15" t="s">
        <v>53</v>
      </c>
      <c r="Y51" s="2"/>
    </row>
  </sheetData>
  <sheetProtection/>
  <mergeCells count="30"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73</v>
      </c>
    </row>
    <row r="2" spans="1:7" ht="12.75">
      <c r="A2" t="s">
        <v>57</v>
      </c>
      <c r="B2" t="s">
        <v>58</v>
      </c>
      <c r="C2" t="s">
        <v>59</v>
      </c>
      <c r="D2" t="s">
        <v>60</v>
      </c>
      <c r="E2" t="s">
        <v>61</v>
      </c>
      <c r="F2" t="s">
        <v>71</v>
      </c>
      <c r="G2" t="s">
        <v>62</v>
      </c>
    </row>
    <row r="3" spans="1:7" ht="12.75">
      <c r="A3">
        <v>1</v>
      </c>
      <c r="B3">
        <v>449.62</v>
      </c>
      <c r="C3">
        <v>238.4</v>
      </c>
      <c r="D3">
        <v>2.03</v>
      </c>
      <c r="E3">
        <v>27.02</v>
      </c>
      <c r="F3">
        <v>0.732</v>
      </c>
      <c r="G3" t="s">
        <v>63</v>
      </c>
    </row>
    <row r="4" spans="1:7" ht="12.75">
      <c r="A4">
        <v>2</v>
      </c>
      <c r="B4">
        <v>433.73</v>
      </c>
      <c r="C4">
        <v>230.2</v>
      </c>
      <c r="D4">
        <v>2.02</v>
      </c>
      <c r="E4">
        <v>27.62</v>
      </c>
      <c r="F4">
        <v>0.732</v>
      </c>
      <c r="G4" t="s">
        <v>63</v>
      </c>
    </row>
    <row r="5" spans="1:7" ht="12.75">
      <c r="A5">
        <v>3</v>
      </c>
      <c r="B5">
        <v>466.04</v>
      </c>
      <c r="C5">
        <v>243</v>
      </c>
      <c r="D5">
        <v>2.04</v>
      </c>
      <c r="E5">
        <v>24.01</v>
      </c>
      <c r="F5">
        <v>0.7319</v>
      </c>
      <c r="G5" t="s">
        <v>63</v>
      </c>
    </row>
    <row r="6" spans="1:7" ht="12.75">
      <c r="A6">
        <v>4</v>
      </c>
      <c r="B6">
        <v>469.58</v>
      </c>
      <c r="C6">
        <v>246.9</v>
      </c>
      <c r="D6">
        <v>2.02</v>
      </c>
      <c r="E6">
        <v>25.31</v>
      </c>
      <c r="F6">
        <v>0.7321</v>
      </c>
      <c r="G6" t="s">
        <v>64</v>
      </c>
    </row>
    <row r="7" spans="1:7" ht="12.75">
      <c r="A7">
        <v>5</v>
      </c>
      <c r="B7">
        <v>472.64</v>
      </c>
      <c r="C7">
        <v>251.2</v>
      </c>
      <c r="D7">
        <v>2.01</v>
      </c>
      <c r="E7">
        <v>26.93</v>
      </c>
      <c r="F7">
        <v>0.7321</v>
      </c>
      <c r="G7" t="s">
        <v>63</v>
      </c>
    </row>
    <row r="8" spans="1:7" ht="12.75">
      <c r="A8">
        <v>6</v>
      </c>
      <c r="B8">
        <v>477.54</v>
      </c>
      <c r="C8">
        <v>252.4</v>
      </c>
      <c r="D8">
        <v>2.05</v>
      </c>
      <c r="E8">
        <v>29.46</v>
      </c>
      <c r="F8">
        <v>0.732</v>
      </c>
      <c r="G8" t="s">
        <v>63</v>
      </c>
    </row>
    <row r="9" spans="1:7" ht="12.75">
      <c r="A9">
        <v>7</v>
      </c>
      <c r="B9">
        <v>495.57</v>
      </c>
      <c r="C9">
        <v>253.6</v>
      </c>
      <c r="D9">
        <v>2.1</v>
      </c>
      <c r="E9">
        <v>27.09</v>
      </c>
      <c r="F9">
        <v>0.732</v>
      </c>
      <c r="G9" t="s">
        <v>63</v>
      </c>
    </row>
    <row r="10" spans="1:7" ht="12.75">
      <c r="A10">
        <v>8</v>
      </c>
      <c r="B10">
        <v>455.22</v>
      </c>
      <c r="C10">
        <v>233.1</v>
      </c>
      <c r="D10">
        <v>2.1</v>
      </c>
      <c r="E10">
        <v>28.18</v>
      </c>
      <c r="F10">
        <v>0.7323</v>
      </c>
      <c r="G10" t="s">
        <v>63</v>
      </c>
    </row>
    <row r="11" spans="1:7" ht="12.75">
      <c r="A11">
        <v>9</v>
      </c>
      <c r="B11">
        <v>448.11</v>
      </c>
      <c r="C11">
        <v>229.8</v>
      </c>
      <c r="D11">
        <v>2.09</v>
      </c>
      <c r="E11">
        <v>28.75</v>
      </c>
      <c r="F11">
        <v>0.7326</v>
      </c>
      <c r="G11" t="s">
        <v>63</v>
      </c>
    </row>
    <row r="12" spans="1:7" ht="12.75">
      <c r="A12">
        <v>10</v>
      </c>
      <c r="B12">
        <v>467.76</v>
      </c>
      <c r="C12">
        <v>239.9</v>
      </c>
      <c r="D12">
        <v>2.09</v>
      </c>
      <c r="E12">
        <v>27.99</v>
      </c>
      <c r="F12">
        <v>0.7322</v>
      </c>
      <c r="G12" t="s">
        <v>64</v>
      </c>
    </row>
    <row r="13" spans="1:7" ht="12.75">
      <c r="A13">
        <v>11</v>
      </c>
      <c r="B13">
        <v>452.69</v>
      </c>
      <c r="C13">
        <v>232.2</v>
      </c>
      <c r="D13">
        <v>2.1</v>
      </c>
      <c r="E13">
        <v>28.54</v>
      </c>
      <c r="F13">
        <v>0.7325</v>
      </c>
      <c r="G13" t="s">
        <v>63</v>
      </c>
    </row>
    <row r="14" spans="1:7" ht="12.75">
      <c r="A14">
        <v>12</v>
      </c>
      <c r="B14">
        <v>445.22</v>
      </c>
      <c r="C14">
        <v>229</v>
      </c>
      <c r="D14">
        <v>2.1</v>
      </c>
      <c r="E14">
        <v>29.37</v>
      </c>
      <c r="F14">
        <v>0.7325</v>
      </c>
      <c r="G14" t="s">
        <v>63</v>
      </c>
    </row>
    <row r="15" spans="1:7" ht="12.75">
      <c r="A15">
        <v>13</v>
      </c>
      <c r="B15">
        <v>495.6</v>
      </c>
      <c r="C15">
        <v>249.7</v>
      </c>
      <c r="D15">
        <v>2.14</v>
      </c>
      <c r="E15">
        <v>25.46</v>
      </c>
      <c r="F15">
        <v>0.7323</v>
      </c>
      <c r="G15" t="s">
        <v>63</v>
      </c>
    </row>
    <row r="16" spans="1:7" ht="12.75">
      <c r="A16">
        <v>14</v>
      </c>
      <c r="B16">
        <v>503.9</v>
      </c>
      <c r="C16">
        <v>245.9</v>
      </c>
      <c r="D16">
        <v>2.13</v>
      </c>
      <c r="E16">
        <v>16.9</v>
      </c>
      <c r="F16">
        <v>0.7324</v>
      </c>
      <c r="G16" t="s">
        <v>63</v>
      </c>
    </row>
    <row r="17" spans="1:7" ht="12.75">
      <c r="A17">
        <v>15</v>
      </c>
      <c r="B17">
        <v>476.61</v>
      </c>
      <c r="C17" t="s">
        <v>74</v>
      </c>
      <c r="D17" t="s">
        <v>75</v>
      </c>
      <c r="E17" t="s">
        <v>76</v>
      </c>
      <c r="F17" t="s">
        <v>77</v>
      </c>
      <c r="G17" t="s">
        <v>78</v>
      </c>
    </row>
    <row r="18" spans="1:7" ht="12.75">
      <c r="A18">
        <v>16</v>
      </c>
      <c r="B18">
        <v>533.3</v>
      </c>
      <c r="C18">
        <v>268.7</v>
      </c>
      <c r="D18">
        <v>2.09</v>
      </c>
      <c r="E18">
        <v>23.27</v>
      </c>
      <c r="F18">
        <v>0.7325</v>
      </c>
      <c r="G18" t="s">
        <v>63</v>
      </c>
    </row>
    <row r="19" spans="1:7" ht="12.75">
      <c r="A19">
        <v>17</v>
      </c>
      <c r="B19">
        <v>428.98</v>
      </c>
      <c r="C19">
        <v>225.6</v>
      </c>
      <c r="D19">
        <v>2</v>
      </c>
      <c r="E19">
        <v>23.07</v>
      </c>
      <c r="F19">
        <v>0.7327</v>
      </c>
      <c r="G19" t="s">
        <v>64</v>
      </c>
    </row>
    <row r="20" spans="1:7" ht="12.75">
      <c r="A20">
        <v>18</v>
      </c>
      <c r="B20">
        <v>382.02</v>
      </c>
      <c r="C20">
        <v>188.5</v>
      </c>
      <c r="D20">
        <v>2.15</v>
      </c>
      <c r="E20">
        <v>25.03</v>
      </c>
      <c r="F20">
        <v>0.7335</v>
      </c>
      <c r="G20" t="s">
        <v>63</v>
      </c>
    </row>
    <row r="21" spans="1:7" ht="12.75">
      <c r="A21">
        <v>19</v>
      </c>
      <c r="B21">
        <v>366.3</v>
      </c>
      <c r="C21">
        <v>189.5</v>
      </c>
      <c r="D21">
        <v>2.04</v>
      </c>
      <c r="E21">
        <v>23.67</v>
      </c>
      <c r="F21">
        <v>0.733</v>
      </c>
      <c r="G21" t="s">
        <v>63</v>
      </c>
    </row>
    <row r="22" spans="1:7" ht="12.75">
      <c r="A22">
        <v>20</v>
      </c>
      <c r="B22">
        <v>381.18</v>
      </c>
      <c r="C22">
        <v>198.7</v>
      </c>
      <c r="D22">
        <v>2.05</v>
      </c>
      <c r="E22">
        <v>27.22</v>
      </c>
      <c r="F22">
        <v>0.7326</v>
      </c>
      <c r="G22" t="s">
        <v>63</v>
      </c>
    </row>
    <row r="23" spans="1:7" ht="12.75">
      <c r="A23">
        <v>21</v>
      </c>
      <c r="B23">
        <v>395.75</v>
      </c>
      <c r="C23">
        <v>205.7</v>
      </c>
      <c r="D23">
        <v>2.06</v>
      </c>
      <c r="E23">
        <v>27.72</v>
      </c>
      <c r="F23">
        <v>0.7321</v>
      </c>
      <c r="G23" t="s">
        <v>63</v>
      </c>
    </row>
    <row r="24" spans="1:7" ht="12.75">
      <c r="A24">
        <v>22</v>
      </c>
      <c r="B24">
        <v>379.41</v>
      </c>
      <c r="C24">
        <v>196.2</v>
      </c>
      <c r="D24">
        <v>2.08</v>
      </c>
      <c r="E24">
        <v>29.71</v>
      </c>
      <c r="F24">
        <v>0.7322</v>
      </c>
      <c r="G24" t="s">
        <v>63</v>
      </c>
    </row>
    <row r="25" spans="1:7" ht="12.75">
      <c r="A25">
        <v>23</v>
      </c>
      <c r="B25">
        <v>349.24</v>
      </c>
      <c r="C25">
        <v>178.5</v>
      </c>
      <c r="D25">
        <v>2.1</v>
      </c>
      <c r="E25">
        <v>28.69</v>
      </c>
      <c r="F25">
        <v>0.7321</v>
      </c>
      <c r="G25" t="s">
        <v>63</v>
      </c>
    </row>
    <row r="26" spans="1:7" ht="12.75">
      <c r="A26">
        <v>24</v>
      </c>
      <c r="B26">
        <v>389.72</v>
      </c>
      <c r="C26">
        <v>199.8</v>
      </c>
      <c r="D26">
        <v>2.08</v>
      </c>
      <c r="E26">
        <v>24.58</v>
      </c>
      <c r="F26">
        <v>0.7323</v>
      </c>
      <c r="G26" t="s">
        <v>63</v>
      </c>
    </row>
    <row r="27" spans="1:7" ht="12.75">
      <c r="A27">
        <v>25</v>
      </c>
      <c r="B27">
        <v>392.32</v>
      </c>
      <c r="C27">
        <v>194.6</v>
      </c>
      <c r="D27">
        <v>2.1</v>
      </c>
      <c r="E27">
        <v>20.47</v>
      </c>
      <c r="F27">
        <v>0.7322</v>
      </c>
      <c r="G27" t="s">
        <v>63</v>
      </c>
    </row>
    <row r="28" spans="1:7" ht="12.75">
      <c r="A28">
        <v>26</v>
      </c>
      <c r="B28">
        <v>398.85</v>
      </c>
      <c r="C28">
        <v>199.1</v>
      </c>
      <c r="D28">
        <v>2.07</v>
      </c>
      <c r="E28">
        <v>19.34</v>
      </c>
      <c r="F28">
        <v>0.732</v>
      </c>
      <c r="G28" t="s">
        <v>64</v>
      </c>
    </row>
    <row r="29" spans="1:7" ht="12.75">
      <c r="A29">
        <v>27</v>
      </c>
      <c r="B29">
        <v>421.55</v>
      </c>
      <c r="C29">
        <v>216.7</v>
      </c>
      <c r="D29">
        <v>2.05</v>
      </c>
      <c r="E29">
        <v>22.61</v>
      </c>
      <c r="F29">
        <v>0.7323</v>
      </c>
      <c r="G29" t="s">
        <v>63</v>
      </c>
    </row>
    <row r="30" spans="1:7" ht="12.75">
      <c r="A30">
        <v>28</v>
      </c>
      <c r="B30">
        <v>390.26</v>
      </c>
      <c r="C30">
        <v>202</v>
      </c>
      <c r="D30">
        <v>2.04</v>
      </c>
      <c r="E30">
        <v>24.3</v>
      </c>
      <c r="F30">
        <v>0.7324</v>
      </c>
      <c r="G30" t="s">
        <v>63</v>
      </c>
    </row>
    <row r="31" spans="1:7" ht="12.75">
      <c r="A31">
        <v>29</v>
      </c>
      <c r="B31">
        <v>411.09</v>
      </c>
      <c r="C31">
        <v>214</v>
      </c>
      <c r="D31">
        <v>2.04</v>
      </c>
      <c r="E31">
        <v>26.5</v>
      </c>
      <c r="F31">
        <v>0.7323</v>
      </c>
      <c r="G31" t="s">
        <v>63</v>
      </c>
    </row>
    <row r="32" spans="1:7" ht="12.75">
      <c r="A32">
        <v>30</v>
      </c>
      <c r="B32">
        <v>417.42</v>
      </c>
      <c r="C32">
        <v>217.8</v>
      </c>
      <c r="D32">
        <v>2.03</v>
      </c>
      <c r="E32">
        <v>26.4</v>
      </c>
      <c r="F32">
        <v>0.7327</v>
      </c>
      <c r="G32" t="s">
        <v>63</v>
      </c>
    </row>
    <row r="33" spans="1:7" ht="12.75">
      <c r="A33">
        <v>31</v>
      </c>
      <c r="B33">
        <v>423.97</v>
      </c>
      <c r="C33">
        <v>210.2</v>
      </c>
      <c r="D33">
        <v>2.07</v>
      </c>
      <c r="E33">
        <v>16</v>
      </c>
      <c r="F33">
        <v>0.7326</v>
      </c>
      <c r="G33" t="s">
        <v>63</v>
      </c>
    </row>
    <row r="34" spans="1:7" ht="12.75">
      <c r="A34" t="s">
        <v>65</v>
      </c>
      <c r="B34" t="s">
        <v>79</v>
      </c>
      <c r="C34" t="s">
        <v>80</v>
      </c>
      <c r="D34" t="s">
        <v>75</v>
      </c>
      <c r="E34" t="s">
        <v>81</v>
      </c>
      <c r="F34" t="s">
        <v>72</v>
      </c>
      <c r="G3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2016-11-04T11:29:31Z</cp:lastPrinted>
  <dcterms:created xsi:type="dcterms:W3CDTF">2010-01-29T08:37:16Z</dcterms:created>
  <dcterms:modified xsi:type="dcterms:W3CDTF">2016-11-04T11:30:07Z</dcterms:modified>
  <cp:category/>
  <cp:version/>
  <cp:contentType/>
  <cp:contentStatus/>
</cp:coreProperties>
</file>