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<sst xmlns="http://schemas.openxmlformats.org/spreadsheetml/2006/main" count="95" uniqueCount="76">
  <si>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</si>
  <si>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</si>
  <si>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</si>
  <si>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</si>
  <si>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</si>
  <si>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</si>
  <si>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</si>
  <si>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</si>
  <si>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</si>
  <si>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</si>
  <si>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</si>
  <si>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</si>
  <si>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</si>
  <si>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</si>
  <si>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</si>
  <si>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</si>
  <si>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</si>
  <si>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</si>
  <si>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</si>
  <si>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</si>
  <si>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</si>
  <si>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</si>
  <si>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</si>
  <si>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</si>
  <si>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</si>
  <si>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</si>
  <si>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</si>
  <si>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</si>
  <si>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</si>
  <si>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</si>
  <si>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</si>
  <si>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</si>
  <si>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</si>
  <si>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</si>
  <si>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</si>
  <si>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</si>
  <si>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</si>
  <si>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</si>
  <si>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</si>
  <si>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</si>
  <si>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</si>
  <si>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</si>
  <si>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</si>
  <si>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</si>
  <si>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</si>
  <si>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</si>
  <si>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</si>
  <si>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</si>
  <si>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</si>
  <si>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</si>
  <si>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</si>
  <si>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</si>
  <si>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</si>
  <si>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</si>
  <si>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</si>
  <si>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</si>
  <si>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</si>
  <si>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</si>
  <si>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</si>
  <si>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</si>
  <si>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</si>
  <si>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</si>
  <si>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</si>
  <si>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</si>
  <si>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</si>
  <si>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</si>
  <si>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</si>
  <si>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</si>
  <si>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</si>
  <si>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</si>
  <si>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</si>
  <si>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</si>
  <si>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</si>
  <si>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Данные по объекту Krasnoarme (осн.) за 8/16.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</si>
  <si>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Амвросіївка-Горлівка-Слов`янськ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01.10.2016р.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</si>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</sst>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9" fontId="75" fillId="0" borderId="10" xfId="0" applyNumberFormat="1" applyFont="1" applyBorder="1" applyAlignment="1">
      <alignment horizontal="center" wrapText="1"/>
    </xf>
    <xf numFmtId="177" fontId="75" fillId="0" borderId="10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88" fillId="0" borderId="24" xfId="0" applyFont="1" applyBorder="1" applyAlignment="1">
      <alignment horizontal="center" vertical="center" textRotation="90" wrapText="1"/>
    </xf>
    <xf numFmtId="0" fontId="88" fillId="0" borderId="25" xfId="0" applyFont="1" applyBorder="1" applyAlignment="1">
      <alignment horizontal="center" vertical="center" textRotation="90" wrapText="1"/>
    </xf>
    <xf numFmtId="0" fontId="88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8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7" t="s">
        <v>46</v>
      </c>
      <c r="C2" s="47"/>
      <c r="D2" s="47"/>
      <c r="E2" s="47"/>
      <c r="F2" s="47"/>
      <c r="G2" s="47"/>
      <c r="H2" s="47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8" t="s">
        <v>47</v>
      </c>
      <c r="C3" s="47"/>
      <c r="D3" s="47"/>
      <c r="E3" s="47"/>
      <c r="F3" s="47"/>
      <c r="G3" s="47"/>
      <c r="H3" s="47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7" t="s">
        <v>48</v>
      </c>
      <c r="C5" s="47"/>
      <c r="D5" s="47"/>
      <c r="E5" s="47"/>
      <c r="F5" s="47"/>
      <c r="G5" s="47"/>
      <c r="H5" s="47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9" t="s">
        <v>51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49"/>
      <c r="AA7" s="49"/>
    </row>
    <row r="8" spans="2:27" ht="18" customHeight="1">
      <c r="B8" s="102" t="s">
        <v>74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4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106" t="s">
        <v>22</v>
      </c>
      <c r="V10" s="94" t="s">
        <v>23</v>
      </c>
      <c r="W10" s="94" t="s">
        <v>35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93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33</v>
      </c>
      <c r="R11" s="94" t="s">
        <v>20</v>
      </c>
      <c r="S11" s="94" t="s">
        <v>34</v>
      </c>
      <c r="T11" s="94" t="s">
        <v>21</v>
      </c>
      <c r="U11" s="107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93"/>
      <c r="D12" s="101"/>
      <c r="E12" s="101"/>
      <c r="F12" s="101"/>
      <c r="G12" s="101"/>
      <c r="H12" s="101"/>
      <c r="I12" s="101"/>
      <c r="J12" s="101"/>
      <c r="K12" s="101"/>
      <c r="L12" s="101"/>
      <c r="M12" s="95"/>
      <c r="N12" s="95"/>
      <c r="O12" s="95"/>
      <c r="P12" s="95"/>
      <c r="Q12" s="95"/>
      <c r="R12" s="95"/>
      <c r="S12" s="95"/>
      <c r="T12" s="95"/>
      <c r="U12" s="107"/>
      <c r="V12" s="95"/>
      <c r="W12" s="95"/>
      <c r="X12" s="95"/>
      <c r="Y12" s="95"/>
      <c r="Z12" s="3"/>
      <c r="AB12" s="6"/>
      <c r="AC12"/>
    </row>
    <row r="13" spans="2:29" ht="30" customHeight="1">
      <c r="B13" s="100"/>
      <c r="C13" s="93"/>
      <c r="D13" s="101"/>
      <c r="E13" s="101"/>
      <c r="F13" s="101"/>
      <c r="G13" s="101"/>
      <c r="H13" s="101"/>
      <c r="I13" s="101"/>
      <c r="J13" s="101"/>
      <c r="K13" s="101"/>
      <c r="L13" s="101"/>
      <c r="M13" s="96"/>
      <c r="N13" s="96"/>
      <c r="O13" s="96"/>
      <c r="P13" s="96"/>
      <c r="Q13" s="96"/>
      <c r="R13" s="96"/>
      <c r="S13" s="96"/>
      <c r="T13" s="96"/>
      <c r="U13" s="108"/>
      <c r="V13" s="96"/>
      <c r="W13" s="96"/>
      <c r="X13" s="96"/>
      <c r="Y13" s="96"/>
      <c r="Z13" s="3"/>
      <c r="AB13" s="6"/>
      <c r="AC13"/>
    </row>
    <row r="14" spans="2:29" ht="12.75">
      <c r="B14" s="17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>
        <v>0.7288</v>
      </c>
      <c r="P14" s="52"/>
      <c r="Q14" s="53"/>
      <c r="R14" s="52"/>
      <c r="S14" s="54"/>
      <c r="T14" s="52"/>
      <c r="U14" s="9"/>
      <c r="V14" s="9"/>
      <c r="W14" s="58"/>
      <c r="X14" s="8"/>
      <c r="Y14" s="91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>
        <v>0.7342</v>
      </c>
      <c r="P15" s="52"/>
      <c r="Q15" s="53"/>
      <c r="R15" s="52"/>
      <c r="S15" s="54"/>
      <c r="T15" s="52"/>
      <c r="U15" s="9"/>
      <c r="V15" s="9"/>
      <c r="W15" s="58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2" customFormat="1" ht="12.75" customHeight="1">
      <c r="B16" s="50">
        <v>3</v>
      </c>
      <c r="C16" s="51">
        <v>92.622</v>
      </c>
      <c r="D16" s="51">
        <v>3.9533</v>
      </c>
      <c r="E16" s="51">
        <v>0.9843</v>
      </c>
      <c r="F16" s="51">
        <v>0.127</v>
      </c>
      <c r="G16" s="51">
        <v>0.1974</v>
      </c>
      <c r="H16" s="51">
        <v>0.0143</v>
      </c>
      <c r="I16" s="51">
        <v>0.0552</v>
      </c>
      <c r="J16" s="51">
        <v>0.0446</v>
      </c>
      <c r="K16" s="51">
        <v>0.0594</v>
      </c>
      <c r="L16" s="51">
        <v>0.0087</v>
      </c>
      <c r="M16" s="51">
        <v>1.6187</v>
      </c>
      <c r="N16" s="51">
        <v>0.3151</v>
      </c>
      <c r="O16" s="51">
        <v>0.7308</v>
      </c>
      <c r="P16" s="52">
        <v>34.77</v>
      </c>
      <c r="Q16" s="53">
        <v>8305</v>
      </c>
      <c r="R16" s="52">
        <v>38.51</v>
      </c>
      <c r="S16" s="54">
        <v>9198</v>
      </c>
      <c r="T16" s="52">
        <v>49.64</v>
      </c>
      <c r="U16" s="52"/>
      <c r="V16" s="54"/>
      <c r="W16" s="74"/>
      <c r="X16" s="75"/>
      <c r="Y16" s="51"/>
      <c r="AA16" s="83">
        <f>SUM(C16:N16)</f>
        <v>100.00000000000001</v>
      </c>
      <c r="AB16" s="84"/>
    </row>
    <row r="17" spans="2:28" s="64" customFormat="1" ht="12.75">
      <c r="B17" s="50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>
        <v>0.7378</v>
      </c>
      <c r="P17" s="52"/>
      <c r="Q17" s="53"/>
      <c r="R17" s="52"/>
      <c r="S17" s="53"/>
      <c r="T17" s="52"/>
      <c r="U17" s="52"/>
      <c r="V17" s="54"/>
      <c r="W17" s="74"/>
      <c r="X17" s="75"/>
      <c r="Y17" s="51"/>
      <c r="AA17" s="65">
        <f>SUM(C17:N17)</f>
        <v>0</v>
      </c>
      <c r="AB17" s="66"/>
    </row>
    <row r="18" spans="2:29" ht="12.75">
      <c r="B18" s="1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>
        <v>0.7282</v>
      </c>
      <c r="P18" s="52"/>
      <c r="Q18" s="53"/>
      <c r="R18" s="52"/>
      <c r="S18" s="54"/>
      <c r="T18" s="52"/>
      <c r="U18" s="9"/>
      <c r="V18" s="9"/>
      <c r="W18" s="58"/>
      <c r="X18" s="58"/>
      <c r="Y18" s="91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>
        <v>0.7306</v>
      </c>
      <c r="P19" s="52"/>
      <c r="Q19" s="53"/>
      <c r="R19" s="52"/>
      <c r="S19" s="54"/>
      <c r="T19" s="52"/>
      <c r="U19" s="9"/>
      <c r="V19" s="9"/>
      <c r="W19" s="58"/>
      <c r="X19" s="58"/>
      <c r="Y19" s="91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v>0.7315</v>
      </c>
      <c r="P20" s="52"/>
      <c r="Q20" s="53"/>
      <c r="R20" s="52"/>
      <c r="S20" s="53"/>
      <c r="T20" s="52"/>
      <c r="U20" s="54"/>
      <c r="V20" s="54"/>
      <c r="W20" s="80"/>
      <c r="X20" s="56"/>
      <c r="Y20" s="57"/>
      <c r="AA20" s="4">
        <f t="shared" si="0"/>
        <v>0</v>
      </c>
      <c r="AB20" s="32" t="str">
        <f t="shared" si="1"/>
        <v> </v>
      </c>
      <c r="AC20"/>
    </row>
    <row r="21" spans="2:28" s="82" customFormat="1" ht="12.75" customHeight="1">
      <c r="B21" s="50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>
        <v>0.7314</v>
      </c>
      <c r="P21" s="52"/>
      <c r="Q21" s="53"/>
      <c r="R21" s="52"/>
      <c r="S21" s="53"/>
      <c r="T21" s="52"/>
      <c r="U21" s="54"/>
      <c r="V21" s="54"/>
      <c r="W21" s="80"/>
      <c r="X21" s="56"/>
      <c r="Y21" s="57"/>
      <c r="AA21" s="83">
        <f>SUM(C21:N21)</f>
        <v>0</v>
      </c>
      <c r="AB21" s="84"/>
    </row>
    <row r="22" spans="2:29" ht="15" customHeight="1">
      <c r="B22" s="17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0.7339</v>
      </c>
      <c r="P22" s="52"/>
      <c r="Q22" s="53"/>
      <c r="R22" s="52"/>
      <c r="S22" s="53"/>
      <c r="T22" s="52"/>
      <c r="U22" s="9"/>
      <c r="V22" s="9"/>
      <c r="W22" s="81"/>
      <c r="X22" s="81"/>
      <c r="Y22" s="81"/>
      <c r="AA22" s="4">
        <f t="shared" si="0"/>
        <v>0</v>
      </c>
      <c r="AB22" s="32" t="str">
        <f t="shared" si="1"/>
        <v> </v>
      </c>
      <c r="AC22"/>
    </row>
    <row r="23" spans="2:28" s="64" customFormat="1" ht="12.75">
      <c r="B23" s="50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>
        <v>0.7365</v>
      </c>
      <c r="P23" s="52"/>
      <c r="Q23" s="53"/>
      <c r="R23" s="52"/>
      <c r="S23" s="53"/>
      <c r="T23" s="52"/>
      <c r="U23" s="54"/>
      <c r="V23" s="54"/>
      <c r="W23" s="74"/>
      <c r="X23" s="75"/>
      <c r="Y23" s="51"/>
      <c r="AA23" s="65">
        <f>SUM(C23:N23)</f>
        <v>0</v>
      </c>
      <c r="AB23" s="66"/>
    </row>
    <row r="24" spans="2:29" ht="12.75">
      <c r="B24" s="17">
        <v>11</v>
      </c>
      <c r="C24" s="51">
        <v>91.4341</v>
      </c>
      <c r="D24" s="51">
        <v>3.95</v>
      </c>
      <c r="E24" s="51">
        <v>1.138</v>
      </c>
      <c r="F24" s="51">
        <v>0.149</v>
      </c>
      <c r="G24" s="51">
        <v>0.2474</v>
      </c>
      <c r="H24" s="51">
        <v>0.0136</v>
      </c>
      <c r="I24" s="51">
        <v>0.0706</v>
      </c>
      <c r="J24" s="51">
        <v>0.0592</v>
      </c>
      <c r="K24" s="51">
        <v>0.1144</v>
      </c>
      <c r="L24" s="51">
        <v>0.01</v>
      </c>
      <c r="M24" s="51">
        <v>2.0997</v>
      </c>
      <c r="N24" s="51">
        <v>0.714</v>
      </c>
      <c r="O24" s="51">
        <v>0.7371</v>
      </c>
      <c r="P24" s="52">
        <v>34.71</v>
      </c>
      <c r="Q24" s="53">
        <v>8292</v>
      </c>
      <c r="R24" s="52">
        <v>38.43</v>
      </c>
      <c r="S24" s="53">
        <v>9180</v>
      </c>
      <c r="T24" s="52">
        <v>49.12</v>
      </c>
      <c r="U24" s="9">
        <v>-7.1</v>
      </c>
      <c r="V24" s="9">
        <v>-6.2</v>
      </c>
      <c r="W24" s="58" t="s">
        <v>75</v>
      </c>
      <c r="X24" s="58">
        <v>0.006</v>
      </c>
      <c r="Y24" s="91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2:29" ht="12.75">
      <c r="B25" s="50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>
        <v>0.7397</v>
      </c>
      <c r="P25" s="52"/>
      <c r="Q25" s="53"/>
      <c r="R25" s="52"/>
      <c r="S25" s="53"/>
      <c r="T25" s="52"/>
      <c r="U25" s="52"/>
      <c r="V25" s="9"/>
      <c r="W25" s="58"/>
      <c r="X25" s="58"/>
      <c r="Y25" s="91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>
        <v>0.7413</v>
      </c>
      <c r="P26" s="52"/>
      <c r="Q26" s="53"/>
      <c r="R26" s="52"/>
      <c r="S26" s="53"/>
      <c r="T26" s="52"/>
      <c r="U26" s="9"/>
      <c r="V26" s="9"/>
      <c r="W26" s="58"/>
      <c r="X26" s="58"/>
      <c r="Y26" s="91"/>
      <c r="AA26" s="4">
        <f t="shared" si="0"/>
        <v>0</v>
      </c>
      <c r="AB26" s="32" t="str">
        <f t="shared" si="1"/>
        <v> </v>
      </c>
      <c r="AC26"/>
    </row>
    <row r="27" spans="2:29" ht="12.75">
      <c r="B27" s="5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>
        <v>0.7469</v>
      </c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2" t="str">
        <f>IF(AA27=100,"ОК"," ")</f>
        <v> </v>
      </c>
      <c r="AC27"/>
    </row>
    <row r="28" spans="2:28" s="86" customFormat="1" ht="12.75" customHeight="1">
      <c r="B28" s="50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>
        <v>0.7449</v>
      </c>
      <c r="P28" s="68"/>
      <c r="Q28" s="69"/>
      <c r="R28" s="68"/>
      <c r="S28" s="70"/>
      <c r="T28" s="68"/>
      <c r="U28" s="70"/>
      <c r="V28" s="70"/>
      <c r="W28" s="80"/>
      <c r="X28" s="85"/>
      <c r="Y28" s="85"/>
      <c r="AA28" s="87">
        <f>SUM(C28:N28)</f>
        <v>0</v>
      </c>
      <c r="AB28" s="88"/>
    </row>
    <row r="29" spans="2:29" ht="12.75">
      <c r="B29" s="19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>
        <v>0.7467</v>
      </c>
      <c r="P29" s="52"/>
      <c r="Q29" s="53"/>
      <c r="R29" s="52"/>
      <c r="S29" s="54"/>
      <c r="T29" s="52"/>
      <c r="U29" s="9"/>
      <c r="V29" s="9"/>
      <c r="W29" s="58"/>
      <c r="X29" s="58"/>
      <c r="Y29" s="91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>
        <v>0.7439</v>
      </c>
      <c r="P30" s="52"/>
      <c r="Q30" s="53"/>
      <c r="R30" s="52"/>
      <c r="S30" s="54"/>
      <c r="T30" s="52"/>
      <c r="U30" s="9"/>
      <c r="V30" s="9"/>
      <c r="W30" s="58"/>
      <c r="X30" s="58"/>
      <c r="Y30" s="91"/>
      <c r="AA30" s="4">
        <f t="shared" si="0"/>
        <v>0</v>
      </c>
      <c r="AB30" s="32" t="str">
        <f t="shared" si="1"/>
        <v> </v>
      </c>
      <c r="AC30"/>
    </row>
    <row r="31" spans="2:28" s="64" customFormat="1" ht="12.75">
      <c r="B31" s="50">
        <v>18</v>
      </c>
      <c r="C31" s="51">
        <v>91.3931</v>
      </c>
      <c r="D31" s="51">
        <v>4.3417</v>
      </c>
      <c r="E31" s="51">
        <v>1.0327</v>
      </c>
      <c r="F31" s="51">
        <v>0.1211</v>
      </c>
      <c r="G31" s="51">
        <v>0.1805</v>
      </c>
      <c r="H31" s="51">
        <v>0.0088</v>
      </c>
      <c r="I31" s="51">
        <v>0.043</v>
      </c>
      <c r="J31" s="51">
        <v>0.0325</v>
      </c>
      <c r="K31" s="51">
        <v>0.0477</v>
      </c>
      <c r="L31" s="51">
        <v>0.0108</v>
      </c>
      <c r="M31" s="51">
        <v>2.3235</v>
      </c>
      <c r="N31" s="51">
        <v>0.4646</v>
      </c>
      <c r="O31" s="51">
        <v>0.7351</v>
      </c>
      <c r="P31" s="52">
        <v>34.55</v>
      </c>
      <c r="Q31" s="53">
        <v>82.52</v>
      </c>
      <c r="R31" s="52">
        <v>38.26</v>
      </c>
      <c r="S31" s="54">
        <v>9138</v>
      </c>
      <c r="T31" s="52">
        <v>49.09</v>
      </c>
      <c r="U31" s="54"/>
      <c r="V31" s="54"/>
      <c r="W31" s="55"/>
      <c r="X31" s="56"/>
      <c r="Y31" s="57"/>
      <c r="AA31" s="65">
        <f>SUM(C31:N31)</f>
        <v>100.00000000000001</v>
      </c>
      <c r="AB31" s="66"/>
    </row>
    <row r="32" spans="2:28" s="71" customFormat="1" ht="12.75">
      <c r="B32" s="50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v>0.738</v>
      </c>
      <c r="P32" s="52"/>
      <c r="Q32" s="53"/>
      <c r="R32" s="52"/>
      <c r="S32" s="53"/>
      <c r="T32" s="52"/>
      <c r="U32" s="70"/>
      <c r="V32" s="70"/>
      <c r="W32" s="55"/>
      <c r="X32" s="56"/>
      <c r="Y32" s="57"/>
      <c r="AA32" s="72">
        <f>SUM(C32:N32)</f>
        <v>0</v>
      </c>
      <c r="AB32" s="73"/>
    </row>
    <row r="33" spans="2:29" ht="12.75">
      <c r="B33" s="19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v>0.7393</v>
      </c>
      <c r="P33" s="52"/>
      <c r="Q33" s="53"/>
      <c r="R33" s="52"/>
      <c r="S33" s="54"/>
      <c r="T33" s="52"/>
      <c r="U33" s="9"/>
      <c r="V33" s="9"/>
      <c r="W33" s="58"/>
      <c r="X33" s="58"/>
      <c r="Y33" s="91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>
        <v>0.7327</v>
      </c>
      <c r="P34" s="52"/>
      <c r="Q34" s="53"/>
      <c r="R34" s="52"/>
      <c r="S34" s="54"/>
      <c r="T34" s="52"/>
      <c r="U34" s="9"/>
      <c r="V34" s="9"/>
      <c r="W34" s="58"/>
      <c r="X34" s="58"/>
      <c r="Y34" s="91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>
        <v>0.7318</v>
      </c>
      <c r="P35" s="68"/>
      <c r="Q35" s="69"/>
      <c r="R35" s="68"/>
      <c r="S35" s="70"/>
      <c r="T35" s="68"/>
      <c r="U35" s="70"/>
      <c r="V35" s="70"/>
      <c r="W35" s="58"/>
      <c r="X35" s="58"/>
      <c r="Y35" s="91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>
        <v>0.7319</v>
      </c>
      <c r="P36" s="68"/>
      <c r="Q36" s="69"/>
      <c r="R36" s="68"/>
      <c r="S36" s="70"/>
      <c r="T36" s="68"/>
      <c r="U36" s="9"/>
      <c r="V36" s="9"/>
      <c r="W36" s="58"/>
      <c r="X36" s="58"/>
      <c r="Y36" s="91"/>
      <c r="AA36" s="4">
        <f t="shared" si="0"/>
        <v>0</v>
      </c>
      <c r="AB36" s="32" t="str">
        <f t="shared" si="1"/>
        <v> </v>
      </c>
      <c r="AC36"/>
    </row>
    <row r="37" spans="2:28" s="71" customFormat="1" ht="12.75">
      <c r="B37" s="50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>
        <v>0.7346</v>
      </c>
      <c r="P37" s="68"/>
      <c r="Q37" s="69"/>
      <c r="R37" s="68"/>
      <c r="S37" s="70"/>
      <c r="T37" s="68"/>
      <c r="U37" s="70"/>
      <c r="V37" s="70"/>
      <c r="W37" s="55"/>
      <c r="X37" s="56"/>
      <c r="Y37" s="57"/>
      <c r="AA37" s="72">
        <f>SUM(C37:N37)</f>
        <v>0</v>
      </c>
      <c r="AB37" s="73"/>
    </row>
    <row r="38" spans="2:28" s="86" customFormat="1" ht="12.75" customHeight="1">
      <c r="B38" s="50">
        <v>25</v>
      </c>
      <c r="C38" s="67">
        <v>90.935</v>
      </c>
      <c r="D38" s="67">
        <v>4.5343</v>
      </c>
      <c r="E38" s="67">
        <v>1.0251</v>
      </c>
      <c r="F38" s="67">
        <v>0.1014</v>
      </c>
      <c r="G38" s="67">
        <v>0.1573</v>
      </c>
      <c r="H38" s="67">
        <v>0.005</v>
      </c>
      <c r="I38" s="67">
        <v>0.0318</v>
      </c>
      <c r="J38" s="67">
        <v>0.0228</v>
      </c>
      <c r="K38" s="67">
        <v>0.0227</v>
      </c>
      <c r="L38" s="67">
        <v>0.0112</v>
      </c>
      <c r="M38" s="67">
        <v>2.7272</v>
      </c>
      <c r="N38" s="67">
        <v>0.4262</v>
      </c>
      <c r="O38" s="67">
        <v>0.7339</v>
      </c>
      <c r="P38" s="68">
        <v>34.38</v>
      </c>
      <c r="Q38" s="69">
        <v>8212</v>
      </c>
      <c r="R38" s="68">
        <v>38.07</v>
      </c>
      <c r="S38" s="70">
        <v>9094</v>
      </c>
      <c r="T38" s="68">
        <v>48.84</v>
      </c>
      <c r="U38" s="89"/>
      <c r="V38" s="70"/>
      <c r="W38" s="80"/>
      <c r="X38" s="85"/>
      <c r="Y38" s="85"/>
      <c r="AA38" s="87">
        <f>SUM(C38:N38)</f>
        <v>100</v>
      </c>
      <c r="AB38" s="88"/>
    </row>
    <row r="39" spans="2:28" s="64" customFormat="1" ht="12.75">
      <c r="B39" s="50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>
        <v>0.7307</v>
      </c>
      <c r="P39" s="68"/>
      <c r="Q39" s="69"/>
      <c r="R39" s="68"/>
      <c r="S39" s="69"/>
      <c r="T39" s="68"/>
      <c r="U39" s="54"/>
      <c r="V39" s="54"/>
      <c r="W39" s="74"/>
      <c r="X39" s="75"/>
      <c r="Y39" s="51"/>
      <c r="AA39" s="72">
        <f>SUM(C39:N39)</f>
        <v>0</v>
      </c>
      <c r="AB39" s="66"/>
    </row>
    <row r="40" spans="2:29" ht="12.75">
      <c r="B40" s="19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>
        <v>0.7297</v>
      </c>
      <c r="P40" s="68"/>
      <c r="Q40" s="69"/>
      <c r="R40" s="68"/>
      <c r="S40" s="70"/>
      <c r="T40" s="68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>
        <v>0.7316</v>
      </c>
      <c r="P41" s="68"/>
      <c r="Q41" s="69"/>
      <c r="R41" s="68"/>
      <c r="S41" s="70"/>
      <c r="T41" s="68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>
        <v>0.7368</v>
      </c>
      <c r="P42" s="68"/>
      <c r="Q42" s="69"/>
      <c r="R42" s="68"/>
      <c r="S42" s="70"/>
      <c r="T42" s="68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v>0.7197</v>
      </c>
      <c r="P43" s="68"/>
      <c r="Q43" s="69"/>
      <c r="R43" s="68"/>
      <c r="S43" s="70"/>
      <c r="T43" s="68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8">
        <v>0.7197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69</v>
      </c>
      <c r="Q46" s="13"/>
      <c r="R46" s="13"/>
      <c r="S46" s="13"/>
      <c r="T46" s="59"/>
      <c r="U46" s="60"/>
      <c r="V46" s="60"/>
      <c r="W46" s="103">
        <v>2016</v>
      </c>
      <c r="X46" s="103"/>
      <c r="Y46" s="61"/>
      <c r="AC46" s="62"/>
    </row>
    <row r="47" spans="4:29" s="1" customFormat="1" ht="12.75">
      <c r="D47" s="1" t="s">
        <v>27</v>
      </c>
      <c r="L47" s="2" t="s">
        <v>0</v>
      </c>
      <c r="O47" s="2"/>
      <c r="P47" s="63" t="s">
        <v>29</v>
      </c>
      <c r="Q47" s="63"/>
      <c r="T47" s="2"/>
      <c r="W47" s="2"/>
      <c r="X47" s="2" t="s">
        <v>16</v>
      </c>
      <c r="AC47" s="62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70</v>
      </c>
      <c r="Q48" s="13"/>
      <c r="R48" s="13"/>
      <c r="S48" s="13"/>
      <c r="T48" s="13"/>
      <c r="U48" s="60"/>
      <c r="V48" s="60"/>
      <c r="W48" s="103">
        <v>2016</v>
      </c>
      <c r="X48" s="103"/>
      <c r="Y48" s="13"/>
      <c r="AC48" s="62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2"/>
    </row>
    <row r="53" spans="3:10" ht="12.75">
      <c r="C53" s="92"/>
      <c r="D53" s="39"/>
      <c r="E53" s="39"/>
      <c r="F53" s="39"/>
      <c r="G53" s="39"/>
      <c r="H53" s="39"/>
      <c r="I53" s="39"/>
      <c r="J53" s="39"/>
    </row>
  </sheetData>
  <sheetProtection/>
  <mergeCells count="31">
    <mergeCell ref="C6:AA6"/>
    <mergeCell ref="Y10:Y13"/>
    <mergeCell ref="U10:U13"/>
    <mergeCell ref="D11:D13"/>
    <mergeCell ref="G11:G13"/>
    <mergeCell ref="F11:F13"/>
    <mergeCell ref="M11:M13"/>
    <mergeCell ref="S11:S13"/>
    <mergeCell ref="O11:O13"/>
    <mergeCell ref="B7:Y7"/>
    <mergeCell ref="W48:X48"/>
    <mergeCell ref="T11:T13"/>
    <mergeCell ref="V10:V13"/>
    <mergeCell ref="W46:X46"/>
    <mergeCell ref="N11:N13"/>
    <mergeCell ref="I11:I13"/>
    <mergeCell ref="B10:B13"/>
    <mergeCell ref="H11:H13"/>
    <mergeCell ref="K11:K13"/>
    <mergeCell ref="J11:J13"/>
    <mergeCell ref="L11:L13"/>
    <mergeCell ref="B8:Y8"/>
    <mergeCell ref="E11:E13"/>
    <mergeCell ref="P11:P13"/>
    <mergeCell ref="O10:T10"/>
    <mergeCell ref="C11:C13"/>
    <mergeCell ref="R11:R13"/>
    <mergeCell ref="X10:X13"/>
    <mergeCell ref="Q11:Q13"/>
    <mergeCell ref="W10:W13"/>
    <mergeCell ref="C10:N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77" zoomScaleSheetLayoutView="77" workbookViewId="0" topLeftCell="A7">
      <selection activeCell="X43" sqref="X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6" t="s">
        <v>31</v>
      </c>
      <c r="C2" s="76"/>
      <c r="D2" s="76"/>
      <c r="E2" s="76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7" t="s">
        <v>52</v>
      </c>
      <c r="C3" s="77"/>
      <c r="D3" s="77"/>
      <c r="E3" s="76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3:26" s="78" customFormat="1" ht="15"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  <c r="Z5" s="79"/>
    </row>
    <row r="6" spans="2:29" ht="18" customHeight="1">
      <c r="B6" s="109" t="s">
        <v>51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49"/>
      <c r="AA6" s="49"/>
      <c r="AC6" s="6"/>
    </row>
    <row r="7" spans="2:29" ht="18" customHeight="1">
      <c r="B7" s="102" t="s">
        <v>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4" t="s">
        <v>26</v>
      </c>
      <c r="C9" s="97" t="s">
        <v>41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17" t="s">
        <v>42</v>
      </c>
      <c r="X9" s="118" t="s">
        <v>44</v>
      </c>
      <c r="Y9" s="24"/>
      <c r="Z9"/>
    </row>
    <row r="10" spans="2:26" ht="48.75" customHeight="1">
      <c r="B10" s="95"/>
      <c r="C10" s="93" t="s">
        <v>57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94"/>
      <c r="N10" s="94"/>
      <c r="O10" s="94"/>
      <c r="P10" s="94"/>
      <c r="Q10" s="94"/>
      <c r="R10" s="94"/>
      <c r="S10" s="94"/>
      <c r="T10" s="94"/>
      <c r="U10" s="94"/>
      <c r="V10" s="112"/>
      <c r="W10" s="117"/>
      <c r="X10" s="119"/>
      <c r="Y10" s="24"/>
      <c r="Z10"/>
    </row>
    <row r="11" spans="2:26" ht="15.75" customHeight="1">
      <c r="B11" s="95"/>
      <c r="C11" s="93"/>
      <c r="D11" s="101"/>
      <c r="E11" s="101"/>
      <c r="F11" s="101"/>
      <c r="G11" s="101"/>
      <c r="H11" s="101"/>
      <c r="I11" s="101"/>
      <c r="J11" s="101"/>
      <c r="K11" s="101"/>
      <c r="L11" s="101"/>
      <c r="M11" s="95"/>
      <c r="N11" s="95"/>
      <c r="O11" s="95"/>
      <c r="P11" s="95"/>
      <c r="Q11" s="95"/>
      <c r="R11" s="95"/>
      <c r="S11" s="95"/>
      <c r="T11" s="95"/>
      <c r="U11" s="95"/>
      <c r="V11" s="113"/>
      <c r="W11" s="117"/>
      <c r="X11" s="119"/>
      <c r="Y11" s="24"/>
      <c r="Z11"/>
    </row>
    <row r="12" spans="2:26" ht="30" customHeight="1">
      <c r="B12" s="100"/>
      <c r="C12" s="93"/>
      <c r="D12" s="101"/>
      <c r="E12" s="101"/>
      <c r="F12" s="101"/>
      <c r="G12" s="101"/>
      <c r="H12" s="101"/>
      <c r="I12" s="101"/>
      <c r="J12" s="101"/>
      <c r="K12" s="101"/>
      <c r="L12" s="101"/>
      <c r="M12" s="96"/>
      <c r="N12" s="96"/>
      <c r="O12" s="96"/>
      <c r="P12" s="96"/>
      <c r="Q12" s="96"/>
      <c r="R12" s="96"/>
      <c r="S12" s="96"/>
      <c r="T12" s="96"/>
      <c r="U12" s="96"/>
      <c r="V12" s="114"/>
      <c r="W12" s="117"/>
      <c r="X12" s="120"/>
      <c r="Y12" s="24"/>
      <c r="Z12"/>
    </row>
    <row r="13" spans="2:27" ht="15.75" customHeight="1">
      <c r="B13" s="17">
        <v>1</v>
      </c>
      <c r="C13" s="90">
        <v>41185.13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5">
        <f>SUM(C13:V13)</f>
        <v>41185.13</v>
      </c>
      <c r="X13" s="46">
        <v>35.01</v>
      </c>
      <c r="Y13" s="25"/>
      <c r="Z13" s="110" t="s">
        <v>45</v>
      </c>
      <c r="AA13" s="110"/>
    </row>
    <row r="14" spans="2:27" ht="15.75">
      <c r="B14" s="17">
        <v>2</v>
      </c>
      <c r="C14" s="90">
        <v>41277.15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5">
        <f aca="true" t="shared" si="0" ref="W14:W42">SUM(C14:V14)</f>
        <v>41277.15</v>
      </c>
      <c r="X14" s="33">
        <f>IF(Паспорт!P15&gt;0,Паспорт!P15,X13)</f>
        <v>35.01</v>
      </c>
      <c r="Y14" s="25"/>
      <c r="Z14" s="110"/>
      <c r="AA14" s="110"/>
    </row>
    <row r="15" spans="2:27" ht="15.75">
      <c r="B15" s="17">
        <v>3</v>
      </c>
      <c r="C15" s="90">
        <v>42049.81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5">
        <f t="shared" si="0"/>
        <v>42049.81</v>
      </c>
      <c r="X15" s="33">
        <f>IF(Паспорт!P16&gt;0,Паспорт!P16,X14)</f>
        <v>34.77</v>
      </c>
      <c r="Y15" s="25"/>
      <c r="Z15" s="110"/>
      <c r="AA15" s="110"/>
    </row>
    <row r="16" spans="2:27" ht="15.75">
      <c r="B16" s="17">
        <v>4</v>
      </c>
      <c r="C16" s="90">
        <v>42560.02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5">
        <f t="shared" si="0"/>
        <v>42560.02</v>
      </c>
      <c r="X16" s="33">
        <f>IF(Паспорт!P17&gt;0,Паспорт!P17,X15)</f>
        <v>34.77</v>
      </c>
      <c r="Y16" s="25"/>
      <c r="Z16" s="110"/>
      <c r="AA16" s="110"/>
    </row>
    <row r="17" spans="2:27" ht="15.75">
      <c r="B17" s="17">
        <v>5</v>
      </c>
      <c r="C17" s="90">
        <v>42138.8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5">
        <f t="shared" si="0"/>
        <v>42138.8</v>
      </c>
      <c r="X17" s="33">
        <f>IF(Паспорт!P18&gt;0,Паспорт!P18,X16)</f>
        <v>34.77</v>
      </c>
      <c r="Y17" s="25"/>
      <c r="Z17" s="110"/>
      <c r="AA17" s="110"/>
    </row>
    <row r="18" spans="2:27" ht="15.75" customHeight="1">
      <c r="B18" s="17">
        <v>6</v>
      </c>
      <c r="C18" s="90">
        <v>42333.38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5">
        <f t="shared" si="0"/>
        <v>42333.38</v>
      </c>
      <c r="X18" s="33">
        <f>IF(Паспорт!P19&gt;0,Паспорт!P19,X17)</f>
        <v>34.77</v>
      </c>
      <c r="Y18" s="25"/>
      <c r="Z18" s="110"/>
      <c r="AA18" s="110"/>
    </row>
    <row r="19" spans="2:27" ht="15.75">
      <c r="B19" s="17">
        <v>7</v>
      </c>
      <c r="C19" s="90">
        <v>40363.74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5">
        <f t="shared" si="0"/>
        <v>40363.74</v>
      </c>
      <c r="X19" s="33">
        <f>IF(Паспорт!P20&gt;0,Паспорт!P20,X18)</f>
        <v>34.77</v>
      </c>
      <c r="Y19" s="25"/>
      <c r="Z19" s="110"/>
      <c r="AA19" s="110"/>
    </row>
    <row r="20" spans="2:27" ht="15.75">
      <c r="B20" s="17">
        <v>8</v>
      </c>
      <c r="C20" s="90">
        <v>39614.29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5">
        <f t="shared" si="0"/>
        <v>39614.29</v>
      </c>
      <c r="X20" s="33">
        <f>IF(Паспорт!P21&gt;0,Паспорт!P21,X19)</f>
        <v>34.77</v>
      </c>
      <c r="Y20" s="25"/>
      <c r="Z20" s="110"/>
      <c r="AA20" s="110"/>
    </row>
    <row r="21" spans="2:26" ht="15" customHeight="1">
      <c r="B21" s="17">
        <v>9</v>
      </c>
      <c r="C21" s="90">
        <v>43288.29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5">
        <f t="shared" si="0"/>
        <v>43288.29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90">
        <v>40791.84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5">
        <f t="shared" si="0"/>
        <v>40791.84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90">
        <v>41763.8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5">
        <f t="shared" si="0"/>
        <v>41763.8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90">
        <v>41483.27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5">
        <f t="shared" si="0"/>
        <v>41483.27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90">
        <v>43534.21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5">
        <f t="shared" si="0"/>
        <v>43534.21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90">
        <v>44714.3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5">
        <f t="shared" si="0"/>
        <v>44714.3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90">
        <v>44437.31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5">
        <f t="shared" si="0"/>
        <v>44437.31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90">
        <v>43336.37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5">
        <f t="shared" si="0"/>
        <v>43336.37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90">
        <v>42048.26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5">
        <f t="shared" si="0"/>
        <v>42048.26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90">
        <v>43548.13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5">
        <f t="shared" si="0"/>
        <v>43548.13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90">
        <v>41585.35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5">
        <f t="shared" si="0"/>
        <v>41585.35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90">
        <v>42378.35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5">
        <f t="shared" si="0"/>
        <v>42378.35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90">
        <v>42125.29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5">
        <f t="shared" si="0"/>
        <v>42125.29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90">
        <v>41661.04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5">
        <f t="shared" si="0"/>
        <v>41661.04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90">
        <v>41185.38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5">
        <f t="shared" si="0"/>
        <v>41185.38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90">
        <v>40446.93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5">
        <f t="shared" si="0"/>
        <v>40446.93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90">
        <v>42783.32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5">
        <f t="shared" si="0"/>
        <v>42783.32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90">
        <v>44826.85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5">
        <f t="shared" si="0"/>
        <v>44826.85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90">
        <v>45464.46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">
        <f t="shared" si="0"/>
        <v>45464.46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90">
        <v>40363.43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5">
        <f t="shared" si="0"/>
        <v>40363.43</v>
      </c>
      <c r="X40" s="33">
        <f>IF(Паспорт!P41&gt;0,Паспорт!P41,X39)</f>
        <v>34.38</v>
      </c>
      <c r="Y40" s="25"/>
      <c r="Z40" s="31"/>
    </row>
    <row r="41" spans="2:26" ht="12.75" customHeight="1">
      <c r="B41" s="19">
        <v>29</v>
      </c>
      <c r="C41" s="90">
        <v>40548.92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5">
        <f t="shared" si="0"/>
        <v>40548.92</v>
      </c>
      <c r="X41" s="33">
        <f>IF(Паспорт!P42&gt;0,Паспорт!P42,X40)</f>
        <v>34.38</v>
      </c>
      <c r="Y41" s="25"/>
      <c r="Z41" s="31"/>
    </row>
    <row r="42" spans="2:26" ht="12.75" customHeight="1">
      <c r="B42" s="19">
        <v>30</v>
      </c>
      <c r="C42" s="90">
        <v>41127.82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5">
        <f t="shared" si="0"/>
        <v>41127.82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90">
        <v>44150.54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5">
        <f>SUM(C43:V43)</f>
        <v>44150.54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1309115.7800000003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1309115.7800000003</v>
      </c>
      <c r="X44" s="34">
        <f>SUMPRODUCT(X13:X42,W13:W42)/SUM(W13:W42)</f>
        <v>34.64175333023379</v>
      </c>
      <c r="Y44" s="30"/>
      <c r="Z44" s="115" t="s">
        <v>43</v>
      </c>
      <c r="AA44" s="115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/>
    </row>
    <row r="47" spans="3:4" ht="12.75">
      <c r="C47" s="1"/>
      <c r="D47" s="1"/>
    </row>
    <row r="48" spans="2:25" ht="15">
      <c r="B48" s="38"/>
      <c r="C48" s="13" t="s">
        <v>71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72</v>
      </c>
      <c r="X48" s="14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B33" sqref="B3:B33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6" ht="12.75">
      <c r="A3">
        <v>1</v>
      </c>
      <c r="B3">
        <v>41185.13</v>
      </c>
      <c r="C3">
        <v>267.522</v>
      </c>
      <c r="D3">
        <v>3.4</v>
      </c>
      <c r="E3">
        <v>15.73</v>
      </c>
      <c r="F3">
        <v>0.7314</v>
      </c>
    </row>
    <row r="4" spans="1:6" ht="12.75">
      <c r="A4">
        <v>2</v>
      </c>
      <c r="B4">
        <v>41277.15</v>
      </c>
      <c r="C4">
        <v>268.493</v>
      </c>
      <c r="D4">
        <v>3.4</v>
      </c>
      <c r="E4">
        <v>15.4</v>
      </c>
      <c r="F4">
        <v>0.7316</v>
      </c>
    </row>
    <row r="5" spans="1:7" ht="12.75">
      <c r="A5">
        <v>3</v>
      </c>
      <c r="B5">
        <v>42049.81</v>
      </c>
      <c r="C5">
        <v>281.993</v>
      </c>
      <c r="D5">
        <v>3.38</v>
      </c>
      <c r="E5">
        <v>14.11</v>
      </c>
      <c r="F5">
        <v>0.7316</v>
      </c>
      <c r="G5" t="s">
        <v>65</v>
      </c>
    </row>
    <row r="6" spans="1:7" ht="12.75">
      <c r="A6">
        <v>4</v>
      </c>
      <c r="B6">
        <v>42560.02</v>
      </c>
      <c r="C6">
        <v>287.53</v>
      </c>
      <c r="D6">
        <v>3.37</v>
      </c>
      <c r="E6">
        <v>15.03</v>
      </c>
      <c r="F6">
        <v>0.7317</v>
      </c>
      <c r="G6" t="s">
        <v>67</v>
      </c>
    </row>
    <row r="7" spans="1:6" ht="12.75">
      <c r="A7">
        <v>5</v>
      </c>
      <c r="B7">
        <v>42138.8</v>
      </c>
      <c r="C7">
        <v>283.708</v>
      </c>
      <c r="D7">
        <v>3.39</v>
      </c>
      <c r="E7">
        <v>16.73</v>
      </c>
      <c r="F7">
        <v>0.7319</v>
      </c>
    </row>
    <row r="8" spans="1:6" ht="12.75">
      <c r="A8">
        <v>6</v>
      </c>
      <c r="B8">
        <v>42333.38</v>
      </c>
      <c r="C8">
        <v>285.766</v>
      </c>
      <c r="D8">
        <v>3.4</v>
      </c>
      <c r="E8">
        <v>16.6</v>
      </c>
      <c r="F8">
        <v>0.7318</v>
      </c>
    </row>
    <row r="9" spans="1:6" ht="12.75">
      <c r="A9">
        <v>7</v>
      </c>
      <c r="B9">
        <v>40363.74</v>
      </c>
      <c r="C9">
        <v>266.103</v>
      </c>
      <c r="D9">
        <v>3.37</v>
      </c>
      <c r="E9">
        <v>16.77</v>
      </c>
      <c r="F9">
        <v>0.7319</v>
      </c>
    </row>
    <row r="10" spans="1:6" ht="12.75">
      <c r="A10">
        <v>8</v>
      </c>
      <c r="B10">
        <v>39614.29</v>
      </c>
      <c r="C10">
        <v>252.562</v>
      </c>
      <c r="D10">
        <v>3.38</v>
      </c>
      <c r="E10">
        <v>17.2</v>
      </c>
      <c r="F10">
        <v>0.7318</v>
      </c>
    </row>
    <row r="11" spans="1:7" ht="12.75">
      <c r="A11">
        <v>9</v>
      </c>
      <c r="B11">
        <v>43288.29</v>
      </c>
      <c r="C11">
        <v>296.068</v>
      </c>
      <c r="D11">
        <v>3.39</v>
      </c>
      <c r="E11">
        <v>15.99</v>
      </c>
      <c r="F11">
        <v>0.732</v>
      </c>
      <c r="G11" t="s">
        <v>65</v>
      </c>
    </row>
    <row r="12" spans="1:7" ht="12.75">
      <c r="A12">
        <v>10</v>
      </c>
      <c r="B12">
        <v>40791.84</v>
      </c>
      <c r="C12">
        <v>264.849</v>
      </c>
      <c r="D12">
        <v>3.41</v>
      </c>
      <c r="E12">
        <v>15.89</v>
      </c>
      <c r="F12">
        <v>0.7324</v>
      </c>
      <c r="G12" t="s">
        <v>66</v>
      </c>
    </row>
    <row r="13" spans="1:6" ht="12.75">
      <c r="A13">
        <v>11</v>
      </c>
      <c r="B13">
        <v>41763.8</v>
      </c>
      <c r="C13">
        <v>274.284</v>
      </c>
      <c r="D13">
        <v>3.39</v>
      </c>
      <c r="E13">
        <v>15.44</v>
      </c>
      <c r="F13">
        <v>0.7321</v>
      </c>
    </row>
    <row r="14" spans="1:6" ht="12.75">
      <c r="A14">
        <v>12</v>
      </c>
      <c r="B14">
        <v>41483.27</v>
      </c>
      <c r="C14">
        <v>272.592</v>
      </c>
      <c r="D14">
        <v>3.39</v>
      </c>
      <c r="E14">
        <v>16.52</v>
      </c>
      <c r="F14">
        <v>0.7321</v>
      </c>
    </row>
    <row r="15" spans="1:6" ht="12.75">
      <c r="A15">
        <v>13</v>
      </c>
      <c r="B15">
        <v>43534.21</v>
      </c>
      <c r="C15">
        <v>303.505</v>
      </c>
      <c r="D15">
        <v>3.39</v>
      </c>
      <c r="E15">
        <v>14.78</v>
      </c>
      <c r="F15">
        <v>0.7321</v>
      </c>
    </row>
    <row r="16" spans="1:6" ht="12.75">
      <c r="A16">
        <v>14</v>
      </c>
      <c r="B16">
        <v>44714.3</v>
      </c>
      <c r="C16">
        <v>315.179</v>
      </c>
      <c r="D16">
        <v>3.4</v>
      </c>
      <c r="E16">
        <v>10.07</v>
      </c>
      <c r="F16">
        <v>0.7319</v>
      </c>
    </row>
    <row r="17" spans="1:6" ht="12.75">
      <c r="A17">
        <v>15</v>
      </c>
      <c r="B17">
        <v>44437.31</v>
      </c>
      <c r="C17">
        <v>311.132</v>
      </c>
      <c r="D17">
        <v>3.38</v>
      </c>
      <c r="E17">
        <v>12.51</v>
      </c>
      <c r="F17">
        <v>0.7318</v>
      </c>
    </row>
    <row r="18" spans="1:6" ht="12.75">
      <c r="A18">
        <v>16</v>
      </c>
      <c r="B18">
        <v>43336.37</v>
      </c>
      <c r="C18">
        <v>297.56</v>
      </c>
      <c r="D18">
        <v>3.37</v>
      </c>
      <c r="E18">
        <v>14</v>
      </c>
      <c r="F18">
        <v>0.7317</v>
      </c>
    </row>
    <row r="19" spans="1:7" ht="12.75">
      <c r="A19">
        <v>17</v>
      </c>
      <c r="B19">
        <v>42048.26</v>
      </c>
      <c r="C19">
        <v>286.401</v>
      </c>
      <c r="D19">
        <v>3.39</v>
      </c>
      <c r="E19">
        <v>15.47</v>
      </c>
      <c r="F19">
        <v>0.7321</v>
      </c>
      <c r="G19" t="s">
        <v>67</v>
      </c>
    </row>
    <row r="20" spans="1:6" ht="12.75">
      <c r="A20">
        <v>18</v>
      </c>
      <c r="B20">
        <v>43548.13</v>
      </c>
      <c r="C20">
        <v>300.788</v>
      </c>
      <c r="D20">
        <v>3.38</v>
      </c>
      <c r="E20">
        <v>14.36</v>
      </c>
      <c r="F20">
        <v>0.732</v>
      </c>
    </row>
    <row r="21" spans="1:7" ht="12.75">
      <c r="A21">
        <v>19</v>
      </c>
      <c r="B21">
        <v>41585.35</v>
      </c>
      <c r="C21">
        <v>277.35</v>
      </c>
      <c r="D21">
        <v>3.46</v>
      </c>
      <c r="E21">
        <v>13.99</v>
      </c>
      <c r="F21">
        <v>0.732</v>
      </c>
      <c r="G21" t="s">
        <v>65</v>
      </c>
    </row>
    <row r="22" spans="1:7" ht="12.75">
      <c r="A22">
        <v>20</v>
      </c>
      <c r="B22">
        <v>42378.35</v>
      </c>
      <c r="C22">
        <v>285.744</v>
      </c>
      <c r="D22">
        <v>3.42</v>
      </c>
      <c r="E22">
        <v>16.17</v>
      </c>
      <c r="F22">
        <v>0.7316</v>
      </c>
      <c r="G22" t="s">
        <v>65</v>
      </c>
    </row>
    <row r="23" spans="1:6" ht="12.75">
      <c r="A23">
        <v>21</v>
      </c>
      <c r="B23">
        <v>42125.29</v>
      </c>
      <c r="C23">
        <v>276.086</v>
      </c>
      <c r="D23">
        <v>3.48</v>
      </c>
      <c r="E23">
        <v>16.04</v>
      </c>
      <c r="F23">
        <v>0.7316</v>
      </c>
    </row>
    <row r="24" spans="1:7" ht="12.75">
      <c r="A24">
        <v>22</v>
      </c>
      <c r="B24">
        <v>41661.04</v>
      </c>
      <c r="C24">
        <v>282.445</v>
      </c>
      <c r="D24">
        <v>3.4</v>
      </c>
      <c r="E24">
        <v>16.89</v>
      </c>
      <c r="F24">
        <v>0.7315</v>
      </c>
      <c r="G24" t="s">
        <v>65</v>
      </c>
    </row>
    <row r="25" spans="1:6" ht="12.75">
      <c r="A25">
        <v>23</v>
      </c>
      <c r="B25">
        <v>41185.38</v>
      </c>
      <c r="C25">
        <v>266.337</v>
      </c>
      <c r="D25">
        <v>3.39</v>
      </c>
      <c r="E25">
        <v>16.91</v>
      </c>
      <c r="F25">
        <v>0.7313</v>
      </c>
    </row>
    <row r="26" spans="1:7" ht="12.75">
      <c r="A26">
        <v>24</v>
      </c>
      <c r="B26">
        <v>40446.93</v>
      </c>
      <c r="C26">
        <v>263.464</v>
      </c>
      <c r="D26">
        <v>3.36</v>
      </c>
      <c r="E26">
        <v>14.27</v>
      </c>
      <c r="F26">
        <v>0.7312</v>
      </c>
      <c r="G26" t="s">
        <v>65</v>
      </c>
    </row>
    <row r="27" spans="1:6" ht="12.75">
      <c r="A27">
        <v>25</v>
      </c>
      <c r="B27">
        <v>42783.32</v>
      </c>
      <c r="C27">
        <v>282.653</v>
      </c>
      <c r="D27">
        <v>3.41</v>
      </c>
      <c r="E27">
        <v>13.79</v>
      </c>
      <c r="F27">
        <v>0.7313</v>
      </c>
    </row>
    <row r="28" spans="1:7" ht="12.75">
      <c r="A28">
        <v>26</v>
      </c>
      <c r="B28">
        <v>44826.85</v>
      </c>
      <c r="C28">
        <v>317.924</v>
      </c>
      <c r="D28">
        <v>3.37</v>
      </c>
      <c r="E28">
        <v>12.7</v>
      </c>
      <c r="F28">
        <v>0.732</v>
      </c>
      <c r="G28" t="s">
        <v>67</v>
      </c>
    </row>
    <row r="29" spans="1:6" ht="12.75">
      <c r="A29">
        <v>27</v>
      </c>
      <c r="B29">
        <v>45464.46</v>
      </c>
      <c r="C29">
        <v>332.611</v>
      </c>
      <c r="D29">
        <v>3.41</v>
      </c>
      <c r="E29">
        <v>14.34</v>
      </c>
      <c r="F29">
        <v>0.7322</v>
      </c>
    </row>
    <row r="30" spans="1:6" ht="12.75">
      <c r="A30">
        <v>28</v>
      </c>
      <c r="B30">
        <v>40363.43</v>
      </c>
      <c r="C30">
        <v>260.021</v>
      </c>
      <c r="D30">
        <v>3.42</v>
      </c>
      <c r="E30">
        <v>15.34</v>
      </c>
      <c r="F30">
        <v>0.732</v>
      </c>
    </row>
    <row r="31" spans="1:7" ht="12.75">
      <c r="A31">
        <v>29</v>
      </c>
      <c r="B31">
        <v>40548.92</v>
      </c>
      <c r="C31">
        <v>277.193</v>
      </c>
      <c r="D31">
        <v>3.33</v>
      </c>
      <c r="E31">
        <v>16.14</v>
      </c>
      <c r="F31">
        <v>0.7319</v>
      </c>
      <c r="G31" t="s">
        <v>65</v>
      </c>
    </row>
    <row r="32" spans="1:6" ht="12.75">
      <c r="A32">
        <v>30</v>
      </c>
      <c r="B32">
        <v>41127.82</v>
      </c>
      <c r="C32">
        <v>278.399</v>
      </c>
      <c r="D32">
        <v>3.34</v>
      </c>
      <c r="E32">
        <v>16.84</v>
      </c>
      <c r="F32">
        <v>0.7317</v>
      </c>
    </row>
    <row r="33" spans="1:6" ht="12.75">
      <c r="A33">
        <v>31</v>
      </c>
      <c r="B33">
        <v>44150.54</v>
      </c>
      <c r="C33">
        <v>324.533</v>
      </c>
      <c r="D33">
        <v>3.34</v>
      </c>
      <c r="E33">
        <v>11.84</v>
      </c>
      <c r="F33">
        <v>0.7319</v>
      </c>
    </row>
    <row r="34" spans="1:7" ht="12.75">
      <c r="A34" t="s">
        <v>68</v>
      </c>
      <c r="B34">
        <v>1309115.77</v>
      </c>
      <c r="C34">
        <v>267.522</v>
      </c>
      <c r="D34">
        <v>3.4</v>
      </c>
      <c r="E34">
        <v>15.73</v>
      </c>
      <c r="F34">
        <v>0.7314</v>
      </c>
      <c r="G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2016-11-04T11:24:17Z</cp:lastPrinted>
  <dcterms:created xsi:type="dcterms:W3CDTF">2010-01-29T08:37:16Z</dcterms:created>
  <dcterms:modified xsi:type="dcterms:W3CDTF">2016-11-04T11:24:52Z</dcterms:modified>
  <cp:category/>
  <cp:version/>
  <cp:contentType/>
  <cp:contentStatus/>
</cp:coreProperties>
</file>