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00" windowHeight="469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<sst xmlns="http://schemas.openxmlformats.org/spreadsheetml/2006/main" count="45" uniqueCount="44">
  <si>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Число місяця</t>
  </si>
  <si>
    <t xml:space="preserve"> 101,325кПа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</si>
  <si>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</si>
  <si>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</si>
  <si>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</si>
  <si>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</si>
  <si>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</si>
  <si>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</si>
  <si>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</si>
  <si>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</si>
  <si>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r>
      <t>Теплота  згорання  нижча,  ккал/м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</si>
  <si>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ккал/м</t>
    </r>
    <r>
      <rPr>
        <b/>
        <vertAlign val="superscript"/>
        <sz val="22"/>
        <rFont val="Times New Roman"/>
        <family val="1"/>
      </rPr>
      <t>3</t>
    </r>
  </si>
  <si>
    <t>03.09.-13.09.</t>
  </si>
  <si>
    <t>14.09.-23.09.</t>
  </si>
  <si>
    <t>24.09.-30.09.</t>
  </si>
  <si>
    <t>-17,3</t>
  </si>
  <si>
    <t>-18,3</t>
  </si>
  <si>
    <t>Вимірювальна хіміко-аналітична лабораторія Хустського ЛВУМГ</t>
  </si>
  <si>
    <t>філія УМГ "Прикарпаттрансгаз"</t>
  </si>
  <si>
    <t>Свідоцтво про атестацю № РВ-0022-11</t>
  </si>
  <si>
    <t>видано 26.05.2011р. чинне до 25.05.2016р.</t>
  </si>
  <si>
    <t>ПАСПОРТ ФІЗИКО-ХІМІЧНИХ  ПОКАЗНИКІВ  ПРИРОДНОГО   ГАЗУ</t>
  </si>
  <si>
    <t>з 01.09.2015р. по 30.09.2015р.</t>
  </si>
  <si>
    <t xml:space="preserve">переданого Хустським ЛВУМГ та прийнятого ПАТ "Ів-Франківськгаз" </t>
  </si>
  <si>
    <t>ГРС "Ілемня"  газопроводу "Прогрес" за період</t>
  </si>
  <si>
    <t>Начальник Хустського ЛВУМГ</t>
  </si>
  <si>
    <t xml:space="preserve">     </t>
  </si>
  <si>
    <t>Компонентний склад,  % об</t>
  </si>
  <si>
    <t>метан</t>
  </si>
  <si>
    <t>етан</t>
  </si>
  <si>
    <t>пропан</t>
  </si>
  <si>
    <t>н-бутан</t>
  </si>
  <si>
    <t>ізо-бутан</t>
  </si>
  <si>
    <t>пентани</t>
  </si>
  <si>
    <t>гексани та вищі</t>
  </si>
  <si>
    <t>азот</t>
  </si>
  <si>
    <t>діоксид вуглецю</t>
  </si>
  <si>
    <t>кисень</t>
  </si>
  <si>
    <t>02.09.</t>
  </si>
  <si>
    <r>
      <t xml:space="preserve">Точки роси вологи                           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</si>
  <si>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t xml:space="preserve">Шак В.Ю.  </t>
  </si>
  <si>
    <t>01.10.2015р.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</si>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</sst>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6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180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0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86" fontId="13" fillId="0" borderId="10" xfId="0" applyNumberFormat="1" applyFont="1" applyBorder="1" applyAlignment="1">
      <alignment horizontal="center" vertical="center" wrapText="1"/>
    </xf>
    <xf numFmtId="187" fontId="13" fillId="0" borderId="10" xfId="0" applyNumberFormat="1" applyFont="1" applyBorder="1" applyAlignment="1">
      <alignment horizontal="center" vertical="center" wrapText="1"/>
    </xf>
    <xf numFmtId="186" fontId="13" fillId="0" borderId="11" xfId="0" applyNumberFormat="1" applyFont="1" applyBorder="1" applyAlignment="1">
      <alignment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180" fontId="13" fillId="0" borderId="12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186" fontId="13" fillId="0" borderId="0" xfId="0" applyNumberFormat="1" applyFont="1" applyBorder="1" applyAlignment="1">
      <alignment vertical="center" wrapText="1"/>
    </xf>
    <xf numFmtId="186" fontId="13" fillId="0" borderId="0" xfId="0" applyNumberFormat="1" applyFont="1" applyBorder="1" applyAlignment="1">
      <alignment horizontal="center" vertical="center" wrapText="1"/>
    </xf>
    <xf numFmtId="187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textRotation="90" wrapText="1"/>
    </xf>
    <xf numFmtId="0" fontId="0" fillId="0" borderId="0" xfId="0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K33"/>
  <sheetViews>
    <sheetView tabSelected="1" zoomScale="50" zoomScaleNormal="50" zoomScalePageLayoutView="0" workbookViewId="0" topLeftCell="A3">
      <selection activeCell="B12" sqref="B12:U12"/>
    </sheetView>
  </sheetViews>
  <sheetFormatPr defaultColWidth="9.33203125" defaultRowHeight="11.25"/>
  <cols>
    <col min="1" max="1" width="26" style="0" customWidth="1"/>
    <col min="2" max="2" width="32.5" style="0" customWidth="1"/>
    <col min="3" max="3" width="18.66015625" style="0" customWidth="1"/>
    <col min="4" max="12" width="15.83203125" style="0" customWidth="1"/>
    <col min="13" max="14" width="19.33203125" style="0" customWidth="1"/>
    <col min="15" max="16" width="19.16015625" style="0" customWidth="1"/>
    <col min="17" max="18" width="19.33203125" style="0" customWidth="1"/>
    <col min="19" max="19" width="19.16015625" style="0" customWidth="1"/>
  </cols>
  <sheetData>
    <row r="1" ht="11.25" hidden="1"/>
    <row r="2" ht="11.25" hidden="1"/>
    <row r="3" spans="2:7" ht="11.25">
      <c r="B3" s="68"/>
      <c r="C3" s="68"/>
      <c r="D3" s="68"/>
      <c r="E3" s="68"/>
      <c r="F3" s="68"/>
      <c r="G3" s="68"/>
    </row>
    <row r="4" spans="2:21" ht="20.25" customHeight="1">
      <c r="B4" s="53" t="s">
        <v>9</v>
      </c>
      <c r="C4" s="53"/>
      <c r="D4" s="53"/>
      <c r="E4" s="34"/>
      <c r="F4" s="34"/>
      <c r="G4" s="34"/>
      <c r="N4" s="52" t="s">
        <v>17</v>
      </c>
      <c r="O4" s="52"/>
      <c r="P4" s="52"/>
      <c r="Q4" s="52"/>
      <c r="R4" s="52"/>
      <c r="S4" s="52"/>
      <c r="T4" s="36"/>
      <c r="U4" s="36"/>
    </row>
    <row r="5" spans="2:21" ht="20.25" customHeight="1">
      <c r="B5" s="53" t="s">
        <v>18</v>
      </c>
      <c r="C5" s="53"/>
      <c r="D5" s="53"/>
      <c r="E5" s="35"/>
      <c r="F5" s="35"/>
      <c r="G5" s="35"/>
      <c r="N5" s="52" t="s">
        <v>19</v>
      </c>
      <c r="O5" s="52"/>
      <c r="P5" s="52"/>
      <c r="Q5" s="52"/>
      <c r="R5" s="52"/>
      <c r="S5" s="52"/>
      <c r="T5" s="36"/>
      <c r="U5" s="36"/>
    </row>
    <row r="6" spans="2:21" ht="21" customHeight="1">
      <c r="B6" s="53" t="s">
        <v>8</v>
      </c>
      <c r="C6" s="53"/>
      <c r="D6" s="53"/>
      <c r="E6" s="34"/>
      <c r="F6" s="34"/>
      <c r="G6" s="34"/>
      <c r="N6" s="52" t="s">
        <v>20</v>
      </c>
      <c r="O6" s="52"/>
      <c r="P6" s="52"/>
      <c r="Q6" s="52"/>
      <c r="R6" s="52"/>
      <c r="S6" s="52"/>
      <c r="T6" s="36"/>
      <c r="U6" s="36"/>
    </row>
    <row r="7" ht="2.25" customHeight="1" hidden="1"/>
    <row r="8" spans="2:20" ht="30.75" customHeigh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7"/>
    </row>
    <row r="9" spans="2:20" ht="30.75" customHeight="1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7"/>
    </row>
    <row r="10" spans="2:22" ht="36.75" customHeight="1">
      <c r="B10" s="54" t="s">
        <v>21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17"/>
    </row>
    <row r="11" spans="2:22" ht="32.25" customHeight="1">
      <c r="B11" s="59" t="s">
        <v>23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37"/>
    </row>
    <row r="12" spans="2:25" ht="32.25" customHeight="1">
      <c r="B12" s="59" t="s">
        <v>24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37"/>
      <c r="Y12" s="51"/>
    </row>
    <row r="13" spans="2:22" ht="35.25" customHeight="1">
      <c r="B13" s="59" t="s">
        <v>22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2:20" ht="28.5" customHeight="1" thickBot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2:31" s="1" customFormat="1" ht="101.25" customHeight="1" thickBot="1">
      <c r="B15" s="56" t="s">
        <v>0</v>
      </c>
      <c r="C15" s="61" t="s">
        <v>27</v>
      </c>
      <c r="D15" s="62"/>
      <c r="E15" s="62"/>
      <c r="F15" s="62"/>
      <c r="G15" s="62"/>
      <c r="H15" s="62"/>
      <c r="I15" s="62"/>
      <c r="J15" s="62"/>
      <c r="K15" s="62"/>
      <c r="L15" s="62"/>
      <c r="M15" s="56" t="s">
        <v>39</v>
      </c>
      <c r="N15" s="56" t="s">
        <v>3</v>
      </c>
      <c r="O15" s="56" t="s">
        <v>10</v>
      </c>
      <c r="P15" s="56" t="s">
        <v>11</v>
      </c>
      <c r="Q15" s="56" t="s">
        <v>5</v>
      </c>
      <c r="R15" s="56" t="s">
        <v>4</v>
      </c>
      <c r="S15" s="56" t="s">
        <v>6</v>
      </c>
      <c r="T15" s="67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s="1" customFormat="1" ht="105" customHeight="1" thickBot="1">
      <c r="B16" s="57"/>
      <c r="C16" s="56" t="s">
        <v>28</v>
      </c>
      <c r="D16" s="56" t="s">
        <v>29</v>
      </c>
      <c r="E16" s="56" t="s">
        <v>30</v>
      </c>
      <c r="F16" s="56" t="s">
        <v>32</v>
      </c>
      <c r="G16" s="56" t="s">
        <v>31</v>
      </c>
      <c r="H16" s="56" t="s">
        <v>33</v>
      </c>
      <c r="I16" s="56" t="s">
        <v>34</v>
      </c>
      <c r="J16" s="56" t="s">
        <v>35</v>
      </c>
      <c r="K16" s="56" t="s">
        <v>36</v>
      </c>
      <c r="L16" s="56" t="s">
        <v>37</v>
      </c>
      <c r="M16" s="57"/>
      <c r="N16" s="58"/>
      <c r="O16" s="58"/>
      <c r="P16" s="58"/>
      <c r="Q16" s="57"/>
      <c r="R16" s="57"/>
      <c r="S16" s="57"/>
      <c r="T16" s="67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2:31" s="1" customFormat="1" ht="39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 t="s">
        <v>2</v>
      </c>
      <c r="O17" s="62"/>
      <c r="P17" s="63"/>
      <c r="Q17" s="57"/>
      <c r="R17" s="57"/>
      <c r="S17" s="57"/>
      <c r="T17" s="67"/>
      <c r="U17" s="60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2:31" s="1" customFormat="1" ht="38.25" customHeight="1" thickBot="1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4" t="s">
        <v>1</v>
      </c>
      <c r="O18" s="65"/>
      <c r="P18" s="66"/>
      <c r="Q18" s="58"/>
      <c r="R18" s="58"/>
      <c r="S18" s="58"/>
      <c r="T18" s="67"/>
      <c r="U18" s="60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2:21" s="6" customFormat="1" ht="48.75" customHeight="1" thickBot="1">
      <c r="B19" s="31" t="s">
        <v>38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25"/>
      <c r="O19" s="29"/>
      <c r="P19" s="29"/>
      <c r="Q19" s="25"/>
      <c r="R19" s="24">
        <v>1.1E-05</v>
      </c>
      <c r="S19" s="25">
        <v>0.000153</v>
      </c>
      <c r="T19" s="8"/>
      <c r="U19" s="9"/>
    </row>
    <row r="20" spans="2:21" s="6" customFormat="1" ht="48.75" customHeight="1" thickBot="1">
      <c r="B20" s="31" t="s">
        <v>12</v>
      </c>
      <c r="C20" s="27">
        <v>94.54</v>
      </c>
      <c r="D20" s="27">
        <v>3.152</v>
      </c>
      <c r="E20" s="27">
        <v>1.011</v>
      </c>
      <c r="F20" s="27">
        <v>0.167</v>
      </c>
      <c r="G20" s="27">
        <v>0.159</v>
      </c>
      <c r="H20" s="27">
        <v>0.061</v>
      </c>
      <c r="I20" s="27">
        <v>0.011</v>
      </c>
      <c r="J20" s="27">
        <v>0.652</v>
      </c>
      <c r="K20" s="27">
        <v>0.244</v>
      </c>
      <c r="L20" s="27">
        <v>0.003</v>
      </c>
      <c r="M20" s="28">
        <v>-16.1</v>
      </c>
      <c r="N20" s="25">
        <v>0.7127</v>
      </c>
      <c r="O20" s="29">
        <v>8320</v>
      </c>
      <c r="P20" s="29">
        <v>11984</v>
      </c>
      <c r="Q20" s="25"/>
      <c r="R20" s="26"/>
      <c r="S20" s="25"/>
      <c r="T20" s="8"/>
      <c r="U20" s="9"/>
    </row>
    <row r="21" spans="2:21" s="12" customFormat="1" ht="47.25" customHeight="1" thickBot="1">
      <c r="B21" s="31" t="s">
        <v>13</v>
      </c>
      <c r="C21" s="27">
        <v>95.009</v>
      </c>
      <c r="D21" s="27">
        <v>2.832</v>
      </c>
      <c r="E21" s="27">
        <v>0.921</v>
      </c>
      <c r="F21" s="27">
        <v>0.155</v>
      </c>
      <c r="G21" s="27">
        <v>0.148</v>
      </c>
      <c r="H21" s="27">
        <v>0.053</v>
      </c>
      <c r="I21" s="27">
        <v>0.009</v>
      </c>
      <c r="J21" s="27">
        <v>0.66</v>
      </c>
      <c r="K21" s="27">
        <v>0.21</v>
      </c>
      <c r="L21" s="27">
        <v>0.003</v>
      </c>
      <c r="M21" s="28" t="s">
        <v>15</v>
      </c>
      <c r="N21" s="25">
        <v>0.7087</v>
      </c>
      <c r="O21" s="29">
        <v>8280</v>
      </c>
      <c r="P21" s="29">
        <v>11967</v>
      </c>
      <c r="Q21" s="25"/>
      <c r="R21" s="26"/>
      <c r="S21" s="25"/>
      <c r="T21" s="10"/>
      <c r="U21" s="11"/>
    </row>
    <row r="22" spans="2:21" s="6" customFormat="1" ht="48.75" customHeight="1" thickBot="1">
      <c r="B22" s="32" t="s">
        <v>14</v>
      </c>
      <c r="C22" s="27">
        <f>100-(SUM(D22:L22))</f>
        <v>95.405</v>
      </c>
      <c r="D22" s="27">
        <v>2.584</v>
      </c>
      <c r="E22" s="27">
        <v>0.841</v>
      </c>
      <c r="F22" s="27">
        <v>0.142</v>
      </c>
      <c r="G22" s="27">
        <v>0.134</v>
      </c>
      <c r="H22" s="27">
        <v>0.047</v>
      </c>
      <c r="I22" s="27">
        <v>0.007</v>
      </c>
      <c r="J22" s="27">
        <v>0.655</v>
      </c>
      <c r="K22" s="27">
        <v>0.181</v>
      </c>
      <c r="L22" s="27">
        <v>0.004</v>
      </c>
      <c r="M22" s="27" t="s">
        <v>16</v>
      </c>
      <c r="N22" s="25">
        <v>0.7052</v>
      </c>
      <c r="O22" s="29">
        <v>8250</v>
      </c>
      <c r="P22" s="29">
        <v>11954</v>
      </c>
      <c r="Q22" s="25">
        <v>0</v>
      </c>
      <c r="R22" s="24"/>
      <c r="S22" s="25"/>
      <c r="T22" s="8"/>
      <c r="U22" s="9"/>
    </row>
    <row r="23" spans="2:21" s="7" customFormat="1" ht="90" customHeight="1" thickBot="1">
      <c r="B23" s="18" t="s">
        <v>7</v>
      </c>
      <c r="C23" s="23">
        <f>100-SUM(D23:L23)</f>
        <v>94.984</v>
      </c>
      <c r="D23" s="21">
        <f aca="true" t="shared" si="0" ref="D23:L23">ROUND(AVERAGE(D19:D22),3)</f>
        <v>2.856</v>
      </c>
      <c r="E23" s="21">
        <f t="shared" si="0"/>
        <v>0.924</v>
      </c>
      <c r="F23" s="21">
        <f t="shared" si="0"/>
        <v>0.155</v>
      </c>
      <c r="G23" s="21">
        <f t="shared" si="0"/>
        <v>0.147</v>
      </c>
      <c r="H23" s="21">
        <f t="shared" si="0"/>
        <v>0.054</v>
      </c>
      <c r="I23" s="21">
        <f t="shared" si="0"/>
        <v>0.009</v>
      </c>
      <c r="J23" s="21">
        <f t="shared" si="0"/>
        <v>0.656</v>
      </c>
      <c r="K23" s="21">
        <f t="shared" si="0"/>
        <v>0.212</v>
      </c>
      <c r="L23" s="21">
        <f t="shared" si="0"/>
        <v>0.003</v>
      </c>
      <c r="M23" s="22">
        <f aca="true" t="shared" si="1" ref="M23:S23">AVERAGE(M19:M22)</f>
        <v>-16.1</v>
      </c>
      <c r="N23" s="26">
        <f t="shared" si="1"/>
        <v>0.7088666666666666</v>
      </c>
      <c r="O23" s="30">
        <f t="shared" si="1"/>
        <v>8283.333333333334</v>
      </c>
      <c r="P23" s="30">
        <f t="shared" si="1"/>
        <v>11968.333333333334</v>
      </c>
      <c r="Q23" s="24">
        <f t="shared" si="1"/>
        <v>0</v>
      </c>
      <c r="R23" s="24">
        <f>AVERAGE(R19:R22)</f>
        <v>1.1E-05</v>
      </c>
      <c r="S23" s="24">
        <f t="shared" si="1"/>
        <v>0.000153</v>
      </c>
      <c r="T23" s="14"/>
      <c r="U23" s="15"/>
    </row>
    <row r="24" spans="2:21" s="7" customFormat="1" ht="90" customHeight="1"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2"/>
      <c r="O24" s="43"/>
      <c r="P24" s="43"/>
      <c r="Q24" s="44"/>
      <c r="R24" s="44"/>
      <c r="S24" s="44"/>
      <c r="T24" s="14"/>
      <c r="U24" s="15"/>
    </row>
    <row r="25" spans="2:141" s="7" customFormat="1" ht="27" customHeight="1">
      <c r="B25" s="19"/>
      <c r="C25" s="19" t="s">
        <v>25</v>
      </c>
      <c r="D25" s="19"/>
      <c r="E25" s="19"/>
      <c r="F25" s="19"/>
      <c r="G25" s="19"/>
      <c r="H25" s="20"/>
      <c r="I25" s="47" t="s">
        <v>40</v>
      </c>
      <c r="J25" s="48"/>
      <c r="L25" s="45"/>
      <c r="M25" s="46"/>
      <c r="N25" s="46"/>
      <c r="O25" s="49"/>
      <c r="Q25" s="19" t="s">
        <v>41</v>
      </c>
      <c r="R25" s="19"/>
      <c r="S25" s="19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</row>
    <row r="26" spans="2:141" s="7" customFormat="1" ht="45" customHeight="1">
      <c r="B26" s="55"/>
      <c r="C26" s="55"/>
      <c r="D26" s="55"/>
      <c r="E26" s="55"/>
      <c r="F26" s="38"/>
      <c r="G26" s="19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</row>
    <row r="27" spans="1:127" s="1" customFormat="1" ht="27.75">
      <c r="A27" s="7"/>
      <c r="B27" s="19" t="s">
        <v>26</v>
      </c>
      <c r="C27" s="19" t="s">
        <v>42</v>
      </c>
      <c r="D27" s="19"/>
      <c r="E27" s="19"/>
      <c r="F27" s="19"/>
      <c r="G27" s="19"/>
      <c r="H27" s="20"/>
      <c r="I27" s="19" t="s">
        <v>43</v>
      </c>
      <c r="J27" s="48"/>
      <c r="K27" s="48"/>
      <c r="L27" s="45"/>
      <c r="M27" s="45"/>
      <c r="N27" s="45"/>
      <c r="O27" s="50"/>
      <c r="Q27" s="19" t="s">
        <v>41</v>
      </c>
      <c r="R27" s="19"/>
      <c r="S27" s="20"/>
      <c r="T27" s="20"/>
      <c r="U27" s="20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2:125" s="1" customFormat="1" ht="12.75"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</row>
    <row r="29" spans="2:125" s="1" customFormat="1" ht="11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</row>
    <row r="30" spans="2:125" s="1" customFormat="1" ht="11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</row>
    <row r="31" spans="2:125" s="1" customFormat="1" ht="11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2:125" s="1" customFormat="1" ht="11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pans="2:125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</row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</sheetData>
  <sheetProtection/>
  <mergeCells count="35">
    <mergeCell ref="O15:O16"/>
    <mergeCell ref="M15:M18"/>
    <mergeCell ref="B3:G3"/>
    <mergeCell ref="C16:C18"/>
    <mergeCell ref="D16:D18"/>
    <mergeCell ref="B15:B18"/>
    <mergeCell ref="B4:D4"/>
    <mergeCell ref="B13:V13"/>
    <mergeCell ref="J16:J18"/>
    <mergeCell ref="T15:T18"/>
    <mergeCell ref="P15:P16"/>
    <mergeCell ref="Q15:Q18"/>
    <mergeCell ref="C15:L15"/>
    <mergeCell ref="H16:H18"/>
    <mergeCell ref="S15:S18"/>
    <mergeCell ref="I16:I18"/>
    <mergeCell ref="E16:E18"/>
    <mergeCell ref="G16:G18"/>
    <mergeCell ref="R15:R18"/>
    <mergeCell ref="B26:E26"/>
    <mergeCell ref="L16:L18"/>
    <mergeCell ref="K16:K18"/>
    <mergeCell ref="N15:N16"/>
    <mergeCell ref="B11:U11"/>
    <mergeCell ref="B12:U12"/>
    <mergeCell ref="U17:U18"/>
    <mergeCell ref="N17:P17"/>
    <mergeCell ref="N18:P18"/>
    <mergeCell ref="F16:F18"/>
    <mergeCell ref="N4:S4"/>
    <mergeCell ref="N5:S5"/>
    <mergeCell ref="N6:S6"/>
    <mergeCell ref="B5:D5"/>
    <mergeCell ref="B6:D6"/>
    <mergeCell ref="B10:U10"/>
  </mergeCell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2015-10-01T07:20:46Z</cp:lastPrinted>
  <dcterms:modified xsi:type="dcterms:W3CDTF">2015-10-01T07:23:55Z</dcterms:modified>
  <cp:category/>
  <cp:version/>
  <cp:contentType/>
  <cp:contentStatus/>
</cp:coreProperties>
</file>