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300" windowHeight="4635" tabRatio="631" activeTab="0"/>
  </bookViews>
  <sheets>
    <sheet name="Прогрес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<sst xmlns="http://schemas.openxmlformats.org/spreadsheetml/2006/main" count="46" uniqueCount="45">
  <si>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Число місяця</t>
  </si>
  <si>
    <r>
      <t>Густина,  кг/м</t>
    </r>
    <r>
      <rPr>
        <b/>
        <vertAlign val="superscript"/>
        <sz val="22"/>
        <rFont val="Times New Roman"/>
        <family val="1"/>
      </rPr>
      <t>3</t>
    </r>
  </si>
  <si>
    <r>
      <t>Масова концентрація сірководню, г/м</t>
    </r>
    <r>
      <rPr>
        <b/>
        <vertAlign val="superscript"/>
        <sz val="22"/>
        <rFont val="Times New Roman"/>
        <family val="1"/>
      </rPr>
      <t>3</t>
    </r>
  </si>
  <si>
    <r>
      <t>Маса механічних домішок, г/м</t>
    </r>
    <r>
      <rPr>
        <b/>
        <vertAlign val="superscript"/>
        <sz val="22"/>
        <rFont val="Times New Roman"/>
        <family val="1"/>
      </rPr>
      <t>3</t>
    </r>
  </si>
  <si>
    <r>
      <t>Масова концентрація меркаптанової сірки,   г/м</t>
    </r>
    <r>
      <rPr>
        <b/>
        <vertAlign val="superscript"/>
        <sz val="22"/>
        <rFont val="Times New Roman"/>
        <family val="1"/>
      </rPr>
      <t>3</t>
    </r>
  </si>
  <si>
    <t>Середній розрахунок за місяць</t>
  </si>
  <si>
    <r>
      <t>Теплота  згорання  нижча,  МДж/м</t>
    </r>
    <r>
      <rPr>
        <b/>
        <vertAlign val="superscript"/>
        <sz val="22"/>
        <rFont val="Times New Roman"/>
        <family val="1"/>
      </rPr>
      <t>3</t>
    </r>
  </si>
  <si>
    <r>
      <t>Число Воббе вище,  МДж/м</t>
    </r>
    <r>
      <rPr>
        <b/>
        <vertAlign val="superscript"/>
        <sz val="22"/>
        <rFont val="Times New Roman"/>
        <family val="1"/>
      </rPr>
      <t>3</t>
    </r>
  </si>
  <si>
    <t>Хустське ЛВУМГ</t>
  </si>
  <si>
    <t>ПАТ "Укртрансгаз"</t>
  </si>
  <si>
    <t>01.09.</t>
  </si>
  <si>
    <t>08.09.</t>
  </si>
  <si>
    <t>15.09.</t>
  </si>
  <si>
    <t>22.09.</t>
  </si>
  <si>
    <t>Вимірювальна хіміко-аналітична лабораторія Хустського ЛВУМГ</t>
  </si>
  <si>
    <t>філія УМГ "Прикарпаттрансгаз"</t>
  </si>
  <si>
    <t>видано 26.05.2011р. чинне до 25.05.2016р.</t>
  </si>
  <si>
    <t>ПАСПОРТ ФІЗИКО-ХІМІЧНИХ  ПОКАЗНИКІВ  ПРИРОДНОГО   ГАЗУ</t>
  </si>
  <si>
    <t xml:space="preserve">переданого Хустським ЛВУМГ та прийнятого ПАТ "Закарпатгаз" </t>
  </si>
  <si>
    <t>з 01.09.2015р. по 30.09.2015р.</t>
  </si>
  <si>
    <t>ГРС "Воловець", "Перечин", "В.Березний"  газопроводу "УПУ" за період</t>
  </si>
  <si>
    <t>Компонентний склад,  % мол.</t>
  </si>
  <si>
    <t>метан</t>
  </si>
  <si>
    <t>етан</t>
  </si>
  <si>
    <t>пропан</t>
  </si>
  <si>
    <t>н-бутан</t>
  </si>
  <si>
    <t>ізо-бутан</t>
  </si>
  <si>
    <t>пентани</t>
  </si>
  <si>
    <t>гексани та вищі</t>
  </si>
  <si>
    <t>азот</t>
  </si>
  <si>
    <t>діоксид вуглецю</t>
  </si>
  <si>
    <t>кисень</t>
  </si>
  <si>
    <t>гелій</t>
  </si>
  <si>
    <t>водень</t>
  </si>
  <si>
    <t xml:space="preserve"> 101,325 кПа</t>
  </si>
  <si>
    <r>
      <t xml:space="preserve">при 20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С,</t>
    </r>
  </si>
  <si>
    <t>Свідоцтво про атестацю № РВ-0022-11</t>
  </si>
  <si>
    <t>Начальник Хустського ЛВУМГ</t>
  </si>
  <si>
    <t xml:space="preserve">     </t>
  </si>
  <si>
    <t xml:space="preserve">Шак В.Ю.  </t>
  </si>
  <si>
    <t>01.10.2015р.</t>
  </si>
  <si>
    <r>
      <t>Хімік ВХАЛ</t>
    </r>
    <r>
      <rPr>
        <b/>
        <i/>
        <sz val="22"/>
        <color indexed="10"/>
        <rFont val="Times New Roman"/>
        <family val="1"/>
      </rPr>
      <t xml:space="preserve"> </t>
    </r>
    <r>
      <rPr>
        <b/>
        <sz val="22"/>
        <rFont val="Times New Roman"/>
        <family val="1"/>
      </rPr>
      <t xml:space="preserve"> Хустського ЛВУМГ     </t>
    </r>
  </si>
  <si>
    <t xml:space="preserve">Шишола В.Й.   </t>
  </si>
  <si>
    <r>
      <t xml:space="preserve">Точки роси вологи                            (Р = 3,92 МПа),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</t>
    </r>
  </si>
  <si>
    <t>29.09.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</si>
</sst>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  <numFmt numFmtId="188" formatCode="0.00000"/>
  </numFmts>
  <fonts count="56"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sz val="18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b/>
      <sz val="26"/>
      <name val="Times New Roman"/>
      <family val="1"/>
    </font>
    <font>
      <sz val="26"/>
      <name val="Arial"/>
      <family val="2"/>
    </font>
    <font>
      <b/>
      <sz val="22"/>
      <name val="Times New Roman"/>
      <family val="1"/>
    </font>
    <font>
      <b/>
      <vertAlign val="superscript"/>
      <sz val="22"/>
      <name val="Times New Roman"/>
      <family val="1"/>
    </font>
    <font>
      <b/>
      <sz val="22"/>
      <name val="Arial"/>
      <family val="2"/>
    </font>
    <font>
      <b/>
      <sz val="20"/>
      <name val="Times New Roman"/>
      <family val="1"/>
    </font>
    <font>
      <sz val="26"/>
      <name val="Times New Roman"/>
      <family val="1"/>
    </font>
    <font>
      <sz val="8"/>
      <name val="Times New Roman"/>
      <family val="1"/>
    </font>
    <font>
      <b/>
      <sz val="24"/>
      <name val="Times New Roman"/>
      <family val="1"/>
    </font>
    <font>
      <b/>
      <i/>
      <sz val="22"/>
      <color indexed="10"/>
      <name val="Times New Roman"/>
      <family val="1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80" fontId="6" fillId="0" borderId="0" xfId="0" applyNumberFormat="1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180" fontId="9" fillId="0" borderId="0" xfId="0" applyNumberFormat="1" applyFont="1" applyBorder="1" applyAlignment="1">
      <alignment horizontal="center" vertical="top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80" fontId="12" fillId="0" borderId="0" xfId="0" applyNumberFormat="1" applyFont="1" applyBorder="1" applyAlignment="1">
      <alignment vertical="top"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8" fillId="0" borderId="10" xfId="0" applyFont="1" applyBorder="1" applyAlignment="1">
      <alignment horizontal="center" vertical="top" wrapText="1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186" fontId="13" fillId="0" borderId="10" xfId="0" applyNumberFormat="1" applyFont="1" applyBorder="1" applyAlignment="1">
      <alignment horizontal="center" vertical="center" wrapText="1"/>
    </xf>
    <xf numFmtId="187" fontId="13" fillId="0" borderId="10" xfId="0" applyNumberFormat="1" applyFont="1" applyBorder="1" applyAlignment="1">
      <alignment horizontal="center" vertical="center" wrapText="1"/>
    </xf>
    <xf numFmtId="186" fontId="13" fillId="0" borderId="11" xfId="0" applyNumberFormat="1" applyFont="1" applyBorder="1" applyAlignment="1">
      <alignment vertical="center" wrapText="1"/>
    </xf>
    <xf numFmtId="180" fontId="13" fillId="0" borderId="11" xfId="0" applyNumberFormat="1" applyFont="1" applyBorder="1" applyAlignment="1">
      <alignment horizontal="center" vertical="center" wrapText="1"/>
    </xf>
    <xf numFmtId="180" fontId="13" fillId="0" borderId="12" xfId="0" applyNumberFormat="1" applyFont="1" applyBorder="1" applyAlignment="1">
      <alignment horizontal="center" vertical="center" wrapText="1"/>
    </xf>
    <xf numFmtId="180" fontId="13" fillId="0" borderId="10" xfId="0" applyNumberFormat="1" applyFont="1" applyBorder="1" applyAlignment="1">
      <alignment horizontal="center" vertical="center" wrapText="1"/>
    </xf>
    <xf numFmtId="16" fontId="13" fillId="0" borderId="10" xfId="0" applyNumberFormat="1" applyFont="1" applyBorder="1" applyAlignment="1">
      <alignment horizontal="center" vertical="center" wrapText="1"/>
    </xf>
    <xf numFmtId="186" fontId="13" fillId="0" borderId="12" xfId="0" applyNumberFormat="1" applyFont="1" applyBorder="1" applyAlignment="1">
      <alignment horizontal="center" vertical="center" wrapText="1"/>
    </xf>
    <xf numFmtId="2" fontId="13" fillId="0" borderId="12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16" fontId="13" fillId="0" borderId="10" xfId="0" applyNumberFormat="1" applyFont="1" applyBorder="1" applyAlignment="1">
      <alignment horizontal="center" vertical="top" wrapText="1"/>
    </xf>
    <xf numFmtId="186" fontId="13" fillId="0" borderId="12" xfId="0" applyNumberFormat="1" applyFont="1" applyBorder="1" applyAlignment="1">
      <alignment horizontal="center" vertical="top" wrapText="1"/>
    </xf>
    <xf numFmtId="187" fontId="13" fillId="0" borderId="12" xfId="0" applyNumberFormat="1" applyFont="1" applyBorder="1" applyAlignment="1">
      <alignment horizontal="center" vertical="top" wrapText="1"/>
    </xf>
    <xf numFmtId="2" fontId="13" fillId="0" borderId="12" xfId="0" applyNumberFormat="1" applyFont="1" applyBorder="1" applyAlignment="1">
      <alignment horizontal="center" vertical="top" wrapText="1"/>
    </xf>
    <xf numFmtId="180" fontId="13" fillId="0" borderId="12" xfId="0" applyNumberFormat="1" applyFont="1" applyBorder="1" applyAlignment="1">
      <alignment horizontal="center" vertical="top" wrapText="1"/>
    </xf>
    <xf numFmtId="180" fontId="13" fillId="0" borderId="10" xfId="0" applyNumberFormat="1" applyFont="1" applyBorder="1" applyAlignment="1">
      <alignment horizontal="center" vertical="top" wrapText="1"/>
    </xf>
    <xf numFmtId="186" fontId="19" fillId="0" borderId="12" xfId="0" applyNumberFormat="1" applyFont="1" applyBorder="1" applyAlignment="1">
      <alignment horizontal="center" vertical="top" wrapText="1"/>
    </xf>
    <xf numFmtId="0" fontId="1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2" fillId="0" borderId="0" xfId="0" applyFont="1" applyAlignment="1">
      <alignment/>
    </xf>
    <xf numFmtId="0" fontId="18" fillId="0" borderId="0" xfId="0" applyFont="1" applyBorder="1" applyAlignment="1">
      <alignment horizontal="center" vertical="top" wrapText="1"/>
    </xf>
    <xf numFmtId="186" fontId="13" fillId="0" borderId="0" xfId="0" applyNumberFormat="1" applyFont="1" applyBorder="1" applyAlignment="1">
      <alignment vertical="center" wrapText="1"/>
    </xf>
    <xf numFmtId="186" fontId="13" fillId="0" borderId="0" xfId="0" applyNumberFormat="1" applyFont="1" applyBorder="1" applyAlignment="1">
      <alignment horizontal="center" vertical="center" wrapText="1"/>
    </xf>
    <xf numFmtId="187" fontId="13" fillId="0" borderId="0" xfId="0" applyNumberFormat="1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 wrapText="1"/>
    </xf>
    <xf numFmtId="180" fontId="13" fillId="0" borderId="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0" fontId="15" fillId="0" borderId="0" xfId="0" applyFont="1" applyAlignment="1">
      <alignment horizontal="center"/>
    </xf>
    <xf numFmtId="0" fontId="17" fillId="0" borderId="13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21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5" fillId="0" borderId="14" xfId="0" applyFont="1" applyBorder="1" applyAlignment="1">
      <alignment horizontal="center" vertical="center" textRotation="90" wrapText="1"/>
    </xf>
    <xf numFmtId="0" fontId="15" fillId="0" borderId="15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horizontal="center" vertical="center" textRotation="90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4" fillId="0" borderId="0" xfId="0" applyFont="1" applyBorder="1" applyAlignment="1">
      <alignment wrapText="1"/>
    </xf>
    <xf numFmtId="0" fontId="13" fillId="0" borderId="0" xfId="0" applyFont="1" applyAlignment="1">
      <alignment horizontal="center"/>
    </xf>
    <xf numFmtId="0" fontId="2" fillId="0" borderId="0" xfId="0" applyFont="1" applyBorder="1" applyAlignment="1">
      <alignment horizontal="center" textRotation="90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K34"/>
  <sheetViews>
    <sheetView tabSelected="1" zoomScale="50" zoomScaleNormal="50" zoomScalePageLayoutView="0" workbookViewId="0" topLeftCell="A18">
      <selection activeCell="O25" sqref="O25"/>
    </sheetView>
  </sheetViews>
  <sheetFormatPr defaultColWidth="9.33203125" defaultRowHeight="11.25"/>
  <cols>
    <col min="1" max="1" width="30.33203125" style="0" customWidth="1"/>
    <col min="2" max="2" width="32.5" style="0" customWidth="1"/>
    <col min="3" max="3" width="18.66015625" style="0" customWidth="1"/>
    <col min="4" max="14" width="15.83203125" style="0" customWidth="1"/>
    <col min="15" max="15" width="19.33203125" style="0" customWidth="1"/>
    <col min="16" max="18" width="19.16015625" style="0" customWidth="1"/>
    <col min="19" max="19" width="19.33203125" style="0" customWidth="1"/>
    <col min="20" max="21" width="19.16015625" style="0" customWidth="1"/>
  </cols>
  <sheetData>
    <row r="1" ht="11.25" hidden="1"/>
    <row r="2" ht="11.25" hidden="1"/>
    <row r="3" spans="2:6" ht="11.25">
      <c r="B3" s="59"/>
      <c r="C3" s="59"/>
      <c r="D3" s="59"/>
      <c r="E3" s="59"/>
      <c r="F3" s="59"/>
    </row>
    <row r="4" spans="2:21" ht="20.25" customHeight="1">
      <c r="B4" s="57" t="s">
        <v>9</v>
      </c>
      <c r="C4" s="57"/>
      <c r="D4" s="57"/>
      <c r="E4" s="38"/>
      <c r="F4" s="38"/>
      <c r="P4" s="58" t="s">
        <v>14</v>
      </c>
      <c r="Q4" s="58"/>
      <c r="R4" s="58"/>
      <c r="S4" s="58"/>
      <c r="T4" s="58"/>
      <c r="U4" s="58"/>
    </row>
    <row r="5" spans="2:21" ht="20.25" customHeight="1">
      <c r="B5" s="57" t="s">
        <v>15</v>
      </c>
      <c r="C5" s="57"/>
      <c r="D5" s="57"/>
      <c r="E5" s="39"/>
      <c r="F5" s="39"/>
      <c r="O5" s="40"/>
      <c r="P5" s="58" t="s">
        <v>36</v>
      </c>
      <c r="Q5" s="58"/>
      <c r="R5" s="58"/>
      <c r="S5" s="58"/>
      <c r="T5" s="58"/>
      <c r="U5" s="58"/>
    </row>
    <row r="6" spans="2:21" ht="21" customHeight="1">
      <c r="B6" s="57" t="s">
        <v>8</v>
      </c>
      <c r="C6" s="57"/>
      <c r="D6" s="57"/>
      <c r="E6" s="38"/>
      <c r="F6" s="38"/>
      <c r="N6" s="40"/>
      <c r="O6" s="7"/>
      <c r="P6" s="58" t="s">
        <v>16</v>
      </c>
      <c r="Q6" s="58"/>
      <c r="R6" s="58"/>
      <c r="S6" s="58"/>
      <c r="T6" s="58"/>
      <c r="U6" s="58"/>
    </row>
    <row r="7" ht="2.25" customHeight="1" hidden="1"/>
    <row r="8" spans="2:22" ht="33"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</row>
    <row r="9" spans="2:22" ht="33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</row>
    <row r="10" spans="2:22" ht="36.75" customHeight="1">
      <c r="B10" s="71" t="s">
        <v>17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17"/>
    </row>
    <row r="11" spans="2:22" ht="32.25" customHeight="1">
      <c r="B11" s="56" t="s">
        <v>18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47"/>
    </row>
    <row r="12" spans="2:22" ht="32.25" customHeight="1">
      <c r="B12" s="56" t="s">
        <v>20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47"/>
    </row>
    <row r="13" spans="2:22" ht="35.25" customHeight="1">
      <c r="B13" s="56" t="s">
        <v>19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48"/>
    </row>
    <row r="14" spans="2:22" ht="28.5" customHeight="1" thickBot="1"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2:33" s="1" customFormat="1" ht="101.25" customHeight="1" thickBot="1">
      <c r="B15" s="60" t="s">
        <v>0</v>
      </c>
      <c r="C15" s="63" t="s">
        <v>21</v>
      </c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5"/>
      <c r="O15" s="60" t="s">
        <v>43</v>
      </c>
      <c r="P15" s="60" t="s">
        <v>6</v>
      </c>
      <c r="Q15" s="60" t="s">
        <v>1</v>
      </c>
      <c r="R15" s="60" t="s">
        <v>7</v>
      </c>
      <c r="S15" s="60" t="s">
        <v>3</v>
      </c>
      <c r="T15" s="60" t="s">
        <v>4</v>
      </c>
      <c r="U15" s="60" t="s">
        <v>2</v>
      </c>
      <c r="V15" s="72"/>
      <c r="W15" s="4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2:33" s="1" customFormat="1" ht="105" customHeight="1" thickBot="1">
      <c r="B16" s="61"/>
      <c r="C16" s="60" t="s">
        <v>22</v>
      </c>
      <c r="D16" s="60" t="s">
        <v>23</v>
      </c>
      <c r="E16" s="60" t="s">
        <v>24</v>
      </c>
      <c r="F16" s="60" t="s">
        <v>25</v>
      </c>
      <c r="G16" s="60" t="s">
        <v>26</v>
      </c>
      <c r="H16" s="60" t="s">
        <v>27</v>
      </c>
      <c r="I16" s="60" t="s">
        <v>28</v>
      </c>
      <c r="J16" s="60" t="s">
        <v>29</v>
      </c>
      <c r="K16" s="60" t="s">
        <v>30</v>
      </c>
      <c r="L16" s="60" t="s">
        <v>31</v>
      </c>
      <c r="M16" s="60" t="s">
        <v>32</v>
      </c>
      <c r="N16" s="60" t="s">
        <v>33</v>
      </c>
      <c r="O16" s="61"/>
      <c r="P16" s="62"/>
      <c r="Q16" s="62"/>
      <c r="R16" s="62"/>
      <c r="S16" s="61"/>
      <c r="T16" s="61"/>
      <c r="U16" s="61"/>
      <c r="V16" s="72"/>
      <c r="W16" s="4"/>
      <c r="X16" s="5"/>
      <c r="Y16" s="5"/>
      <c r="Z16" s="5"/>
      <c r="AA16" s="5"/>
      <c r="AB16" s="5"/>
      <c r="AC16" s="5"/>
      <c r="AD16" s="5"/>
      <c r="AE16" s="5"/>
      <c r="AF16" s="5"/>
      <c r="AG16" s="5"/>
    </row>
    <row r="17" spans="2:33" s="1" customFormat="1" ht="39" customHeight="1"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3" t="s">
        <v>35</v>
      </c>
      <c r="Q17" s="64"/>
      <c r="R17" s="65"/>
      <c r="S17" s="61"/>
      <c r="T17" s="61"/>
      <c r="U17" s="61"/>
      <c r="V17" s="72"/>
      <c r="W17" s="70"/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8" spans="2:33" s="1" customFormat="1" ht="38.25" customHeight="1" thickBot="1"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6" t="s">
        <v>34</v>
      </c>
      <c r="Q18" s="67"/>
      <c r="R18" s="68"/>
      <c r="S18" s="62"/>
      <c r="T18" s="62"/>
      <c r="U18" s="62"/>
      <c r="V18" s="72"/>
      <c r="W18" s="70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2:23" s="6" customFormat="1" ht="48.75" customHeight="1" thickBot="1">
      <c r="B19" s="31" t="s">
        <v>10</v>
      </c>
      <c r="C19" s="32">
        <v>94.631</v>
      </c>
      <c r="D19" s="32">
        <v>3.106</v>
      </c>
      <c r="E19" s="32">
        <v>0.988</v>
      </c>
      <c r="F19" s="32">
        <v>0.158</v>
      </c>
      <c r="G19" s="32">
        <v>0.159</v>
      </c>
      <c r="H19" s="32">
        <v>0.057</v>
      </c>
      <c r="I19" s="32">
        <v>0.023</v>
      </c>
      <c r="J19" s="32">
        <v>0.633</v>
      </c>
      <c r="K19" s="32">
        <v>0.22</v>
      </c>
      <c r="L19" s="32">
        <v>0.005</v>
      </c>
      <c r="M19" s="32">
        <v>0.019</v>
      </c>
      <c r="N19" s="32">
        <v>0.001</v>
      </c>
      <c r="O19" s="33"/>
      <c r="P19" s="34">
        <v>34.8</v>
      </c>
      <c r="Q19" s="35">
        <v>0.7113</v>
      </c>
      <c r="R19" s="34">
        <v>50.16</v>
      </c>
      <c r="S19" s="35">
        <v>0</v>
      </c>
      <c r="T19" s="35"/>
      <c r="U19" s="36"/>
      <c r="V19" s="8"/>
      <c r="W19" s="9"/>
    </row>
    <row r="20" spans="2:23" s="12" customFormat="1" ht="47.25" customHeight="1" thickBot="1">
      <c r="B20" s="31" t="s">
        <v>11</v>
      </c>
      <c r="C20" s="32">
        <v>94.355</v>
      </c>
      <c r="D20" s="32">
        <v>3.135</v>
      </c>
      <c r="E20" s="32">
        <v>0.932</v>
      </c>
      <c r="F20" s="32">
        <v>0.151</v>
      </c>
      <c r="G20" s="32">
        <v>0.141</v>
      </c>
      <c r="H20" s="32">
        <v>0.056</v>
      </c>
      <c r="I20" s="32">
        <v>0.026</v>
      </c>
      <c r="J20" s="32">
        <v>0.757</v>
      </c>
      <c r="K20" s="32">
        <v>0.422</v>
      </c>
      <c r="L20" s="32">
        <v>0.005</v>
      </c>
      <c r="M20" s="32">
        <v>0.019</v>
      </c>
      <c r="N20" s="32">
        <v>0.001</v>
      </c>
      <c r="O20" s="37"/>
      <c r="P20" s="34">
        <v>34.65</v>
      </c>
      <c r="Q20" s="35">
        <v>0.7134</v>
      </c>
      <c r="R20" s="34">
        <v>49.88</v>
      </c>
      <c r="S20" s="35"/>
      <c r="T20" s="35">
        <v>0.0003</v>
      </c>
      <c r="U20" s="36">
        <v>0.0002</v>
      </c>
      <c r="V20" s="10"/>
      <c r="W20" s="11"/>
    </row>
    <row r="21" spans="2:23" s="6" customFormat="1" ht="48.75" customHeight="1" thickBot="1">
      <c r="B21" s="31" t="s">
        <v>12</v>
      </c>
      <c r="C21" s="32">
        <v>95.07</v>
      </c>
      <c r="D21" s="32">
        <v>2.787</v>
      </c>
      <c r="E21" s="32">
        <v>0.9</v>
      </c>
      <c r="F21" s="32">
        <v>0.145</v>
      </c>
      <c r="G21" s="32">
        <v>0.145</v>
      </c>
      <c r="H21" s="32">
        <v>0.049</v>
      </c>
      <c r="I21" s="32">
        <v>0.019</v>
      </c>
      <c r="J21" s="32">
        <v>0.664</v>
      </c>
      <c r="K21" s="32">
        <v>0.196</v>
      </c>
      <c r="L21" s="32">
        <v>0.005</v>
      </c>
      <c r="M21" s="32">
        <v>0.019</v>
      </c>
      <c r="N21" s="32">
        <v>0.001</v>
      </c>
      <c r="O21" s="32"/>
      <c r="P21" s="34">
        <v>34.63</v>
      </c>
      <c r="Q21" s="35">
        <v>0.7074</v>
      </c>
      <c r="R21" s="34">
        <v>50.07</v>
      </c>
      <c r="S21" s="35">
        <v>0</v>
      </c>
      <c r="T21" s="35"/>
      <c r="U21" s="36"/>
      <c r="V21" s="8"/>
      <c r="W21" s="9"/>
    </row>
    <row r="22" spans="2:23" s="6" customFormat="1" ht="48.75" customHeight="1" thickBot="1">
      <c r="B22" s="27" t="s">
        <v>13</v>
      </c>
      <c r="C22" s="28">
        <v>95.188</v>
      </c>
      <c r="D22" s="28">
        <v>2.738</v>
      </c>
      <c r="E22" s="28">
        <v>0.863</v>
      </c>
      <c r="F22" s="28">
        <v>0.141</v>
      </c>
      <c r="G22" s="28">
        <v>0.139</v>
      </c>
      <c r="H22" s="28">
        <v>0.05</v>
      </c>
      <c r="I22" s="28">
        <v>0.019</v>
      </c>
      <c r="J22" s="28">
        <v>0.655</v>
      </c>
      <c r="K22" s="28">
        <v>0.182</v>
      </c>
      <c r="L22" s="28">
        <v>0.005</v>
      </c>
      <c r="M22" s="28">
        <v>0.019</v>
      </c>
      <c r="N22" s="28">
        <v>0.001</v>
      </c>
      <c r="O22" s="28"/>
      <c r="P22" s="29">
        <v>34.6</v>
      </c>
      <c r="Q22" s="25">
        <v>0.7064</v>
      </c>
      <c r="R22" s="29">
        <v>50.06</v>
      </c>
      <c r="S22" s="25"/>
      <c r="T22" s="25">
        <v>0.0003</v>
      </c>
      <c r="U22" s="24">
        <v>0.0002</v>
      </c>
      <c r="V22" s="8"/>
      <c r="W22" s="9"/>
    </row>
    <row r="23" spans="2:23" s="6" customFormat="1" ht="48.75" customHeight="1" thickBot="1">
      <c r="B23" s="27" t="s">
        <v>44</v>
      </c>
      <c r="C23" s="28">
        <v>95.461</v>
      </c>
      <c r="D23" s="28">
        <v>2.496</v>
      </c>
      <c r="E23" s="28">
        <v>0.852</v>
      </c>
      <c r="F23" s="28">
        <v>0.144</v>
      </c>
      <c r="G23" s="28">
        <v>0.14</v>
      </c>
      <c r="H23" s="28">
        <v>0.049</v>
      </c>
      <c r="I23" s="28">
        <v>0.021</v>
      </c>
      <c r="J23" s="28">
        <v>0.641</v>
      </c>
      <c r="K23" s="28">
        <v>0.17</v>
      </c>
      <c r="L23" s="28">
        <v>0.006</v>
      </c>
      <c r="M23" s="28">
        <v>0.019</v>
      </c>
      <c r="N23" s="28">
        <v>0.001</v>
      </c>
      <c r="O23" s="28"/>
      <c r="P23" s="29">
        <v>34.54</v>
      </c>
      <c r="Q23" s="25">
        <v>0.7047</v>
      </c>
      <c r="R23" s="29">
        <v>50.04</v>
      </c>
      <c r="S23" s="25"/>
      <c r="T23" s="25"/>
      <c r="U23" s="26"/>
      <c r="V23" s="8"/>
      <c r="W23" s="9"/>
    </row>
    <row r="24" spans="2:23" s="7" customFormat="1" ht="90" customHeight="1" thickBot="1">
      <c r="B24" s="18" t="s">
        <v>5</v>
      </c>
      <c r="C24" s="23">
        <f>100-SUM(D24:N24)</f>
        <v>94.941</v>
      </c>
      <c r="D24" s="21">
        <f aca="true" t="shared" si="0" ref="D24:N24">ROUND(AVERAGE(D19:D23),3)</f>
        <v>2.852</v>
      </c>
      <c r="E24" s="21">
        <f t="shared" si="0"/>
        <v>0.907</v>
      </c>
      <c r="F24" s="21">
        <f t="shared" si="0"/>
        <v>0.148</v>
      </c>
      <c r="G24" s="21">
        <f t="shared" si="0"/>
        <v>0.145</v>
      </c>
      <c r="H24" s="21">
        <f t="shared" si="0"/>
        <v>0.052</v>
      </c>
      <c r="I24" s="21">
        <f t="shared" si="0"/>
        <v>0.022</v>
      </c>
      <c r="J24" s="21">
        <f t="shared" si="0"/>
        <v>0.67</v>
      </c>
      <c r="K24" s="21">
        <f t="shared" si="0"/>
        <v>0.238</v>
      </c>
      <c r="L24" s="21">
        <f t="shared" si="0"/>
        <v>0.005</v>
      </c>
      <c r="M24" s="21">
        <f t="shared" si="0"/>
        <v>0.019</v>
      </c>
      <c r="N24" s="21">
        <f t="shared" si="0"/>
        <v>0.001</v>
      </c>
      <c r="O24" s="22">
        <v>-19</v>
      </c>
      <c r="P24" s="30">
        <f aca="true" t="shared" si="1" ref="P24:U24">AVERAGE(P19:P23)</f>
        <v>34.64399999999999</v>
      </c>
      <c r="Q24" s="26">
        <f t="shared" si="1"/>
        <v>0.70864</v>
      </c>
      <c r="R24" s="30">
        <f t="shared" si="1"/>
        <v>50.041999999999994</v>
      </c>
      <c r="S24" s="24">
        <f t="shared" si="1"/>
        <v>0</v>
      </c>
      <c r="T24" s="24">
        <f t="shared" si="1"/>
        <v>0.0003</v>
      </c>
      <c r="U24" s="24">
        <f t="shared" si="1"/>
        <v>0.0002</v>
      </c>
      <c r="V24" s="14"/>
      <c r="W24" s="15"/>
    </row>
    <row r="25" spans="2:23" s="7" customFormat="1" ht="90" customHeight="1">
      <c r="B25" s="41"/>
      <c r="C25" s="42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4"/>
      <c r="P25" s="45"/>
      <c r="Q25" s="46"/>
      <c r="R25" s="45"/>
      <c r="S25" s="46"/>
      <c r="T25" s="46"/>
      <c r="U25" s="46"/>
      <c r="V25" s="14"/>
      <c r="W25" s="15"/>
    </row>
    <row r="26" spans="2:141" s="7" customFormat="1" ht="27" customHeight="1">
      <c r="B26" s="19"/>
      <c r="C26" s="19" t="s">
        <v>37</v>
      </c>
      <c r="D26" s="19"/>
      <c r="E26" s="19"/>
      <c r="F26" s="19"/>
      <c r="G26" s="19"/>
      <c r="H26" s="20"/>
      <c r="I26" s="52" t="s">
        <v>39</v>
      </c>
      <c r="J26" s="53"/>
      <c r="L26" s="50"/>
      <c r="M26" s="51"/>
      <c r="N26" s="51"/>
      <c r="O26" s="54"/>
      <c r="Q26" s="19" t="s">
        <v>40</v>
      </c>
      <c r="R26" s="19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</row>
    <row r="27" spans="2:141" s="7" customFormat="1" ht="52.5" customHeight="1">
      <c r="B27" s="69"/>
      <c r="C27" s="69"/>
      <c r="D27" s="69"/>
      <c r="E27" s="69"/>
      <c r="F27" s="49"/>
      <c r="G27" s="19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19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</row>
    <row r="28" spans="1:127" s="1" customFormat="1" ht="27.75">
      <c r="A28" s="7"/>
      <c r="B28" s="19" t="s">
        <v>38</v>
      </c>
      <c r="C28" s="19" t="s">
        <v>41</v>
      </c>
      <c r="D28" s="19"/>
      <c r="E28" s="19"/>
      <c r="F28" s="19"/>
      <c r="G28" s="19"/>
      <c r="H28" s="20"/>
      <c r="I28" s="19" t="s">
        <v>42</v>
      </c>
      <c r="J28" s="53"/>
      <c r="K28" s="53"/>
      <c r="L28" s="50"/>
      <c r="M28" s="50"/>
      <c r="N28" s="50"/>
      <c r="O28" s="55"/>
      <c r="Q28" s="19" t="s">
        <v>40</v>
      </c>
      <c r="R28" s="20"/>
      <c r="S28" s="20"/>
      <c r="T28" s="20"/>
      <c r="U28" s="20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</row>
    <row r="29" spans="2:127" s="1" customFormat="1" ht="12.75"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</row>
    <row r="30" spans="2:127" s="1" customFormat="1" ht="11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</row>
    <row r="31" spans="2:127" s="1" customFormat="1" ht="11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</row>
    <row r="32" spans="2:127" s="1" customFormat="1" ht="11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</row>
    <row r="33" spans="2:127" s="1" customFormat="1" ht="11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</row>
    <row r="34" spans="2:127" s="1" customFormat="1" ht="11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</row>
    <row r="35" s="1" customFormat="1" ht="11.25"/>
    <row r="36" s="1" customFormat="1" ht="11.25"/>
    <row r="37" s="1" customFormat="1" ht="11.25"/>
    <row r="38" s="1" customFormat="1" ht="11.25"/>
    <row r="39" s="1" customFormat="1" ht="11.25"/>
    <row r="40" s="1" customFormat="1" ht="11.25"/>
    <row r="41" s="1" customFormat="1" ht="11.25"/>
    <row r="42" s="1" customFormat="1" ht="11.25"/>
    <row r="43" s="1" customFormat="1" ht="11.25"/>
  </sheetData>
  <sheetProtection/>
  <mergeCells count="37">
    <mergeCell ref="B27:E27"/>
    <mergeCell ref="W17:W18"/>
    <mergeCell ref="B10:U10"/>
    <mergeCell ref="V15:V18"/>
    <mergeCell ref="R15:R16"/>
    <mergeCell ref="S15:S18"/>
    <mergeCell ref="C16:C18"/>
    <mergeCell ref="D16:D18"/>
    <mergeCell ref="C15:N15"/>
    <mergeCell ref="T15:T18"/>
    <mergeCell ref="Q15:Q16"/>
    <mergeCell ref="E16:E18"/>
    <mergeCell ref="F16:F18"/>
    <mergeCell ref="H16:H18"/>
    <mergeCell ref="I16:I18"/>
    <mergeCell ref="M16:M18"/>
    <mergeCell ref="N16:N18"/>
    <mergeCell ref="U15:U18"/>
    <mergeCell ref="P17:R17"/>
    <mergeCell ref="P18:R18"/>
    <mergeCell ref="B15:B18"/>
    <mergeCell ref="P15:P16"/>
    <mergeCell ref="O15:O18"/>
    <mergeCell ref="L16:L18"/>
    <mergeCell ref="K16:K18"/>
    <mergeCell ref="G16:G18"/>
    <mergeCell ref="J16:J18"/>
    <mergeCell ref="B13:U13"/>
    <mergeCell ref="B6:D6"/>
    <mergeCell ref="P6:U6"/>
    <mergeCell ref="B11:U11"/>
    <mergeCell ref="B12:U12"/>
    <mergeCell ref="B3:F3"/>
    <mergeCell ref="B4:D4"/>
    <mergeCell ref="P4:U4"/>
    <mergeCell ref="B5:D5"/>
    <mergeCell ref="P5:U5"/>
  </mergeCells>
  <printOptions/>
  <pageMargins left="0.75" right="0.75" top="1" bottom="1" header="0.5" footer="0.5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Шишола Виталия Иосиповна</cp:lastModifiedBy>
  <cp:lastPrinted>2015-09-01T08:40:47Z</cp:lastPrinted>
  <dcterms:modified xsi:type="dcterms:W3CDTF">2015-10-01T09:59:02Z</dcterms:modified>
  <cp:category/>
  <cp:version/>
  <cp:contentType/>
  <cp:contentStatus/>
</cp:coreProperties>
</file>