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Союз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<sst xmlns="http://schemas.openxmlformats.org/spreadsheetml/2006/main" count="40" uniqueCount="40">
  <si>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Кисень</t>
  </si>
  <si>
    <t>Число місяця</t>
  </si>
  <si>
    <t>Компонентний склад, мольна частка, %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</si>
  <si>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</si>
  <si>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</si>
  <si>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</si>
  <si>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</si>
  <si>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</si>
  <si>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</si>
  <si>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</si>
  <si>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</si>
  <si>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</si>
  <si>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 xml:space="preserve"> 101,325кПа</t>
  </si>
  <si>
    <t>CЕРТИФІКАТ-ПАСПОРТ</t>
  </si>
  <si>
    <t xml:space="preserve">Примітка: Фізико-хімічні параметри природного газу відповідають вимогам ГОСТу  5542-87 </t>
  </si>
  <si>
    <t>„Газы горючие природные для промышленного и коммунально-бытового назначения.Технические условия.”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</si>
  <si>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</si>
  <si>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Середній розрахунок за місяць</t>
  </si>
  <si>
    <t>Перелік ГРС, через які  подається природній газ з даного газопроводу:  ГРС: Теребля, Данилово, Раковець, Хуст, Іршава, Виноградово, Теково, Тячів, Вербовець, Прикордонник.</t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</si>
  <si>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</si>
  <si>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t>Свідоцтво  атестації  лабораторії №РВ-0022-11 від 26.05.2011р.</t>
  </si>
  <si>
    <r>
      <t>Температура точки роси (Р=40кг/см</t>
    </r>
    <r>
      <rPr>
        <b/>
        <vertAlign val="superscript"/>
        <sz val="22"/>
        <rFont val="Times New Roman"/>
        <family val="1"/>
      </rPr>
      <t>2</t>
    </r>
    <r>
      <rPr>
        <b/>
        <sz val="22"/>
        <rFont val="Times New Roman"/>
        <family val="1"/>
      </rPr>
      <t xml:space="preserve"> 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</si>
  <si>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Густина, кг/м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</si>
  <si>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</si>
  <si>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г/м</t>
    </r>
    <r>
      <rPr>
        <b/>
        <vertAlign val="superscript"/>
        <sz val="22"/>
        <rFont val="Times New Roman"/>
        <family val="1"/>
      </rPr>
      <t>3</t>
    </r>
  </si>
  <si>
    <t xml:space="preserve"> ФІЗИКО-ХІМІЧНИХ  ПАРАМЕТРІВ  ПРИРОДНОГО  ГАЗУ,</t>
  </si>
  <si>
    <r>
      <t xml:space="preserve">що транспортується Хустським ЛВУМГ споживачам Закарпатської обл. по г-ду  </t>
    </r>
    <r>
      <rPr>
        <b/>
        <i/>
        <sz val="28"/>
        <rFont val="Times New Roman"/>
        <family val="1"/>
      </rPr>
      <t>Союз</t>
    </r>
  </si>
  <si>
    <r>
      <t>Теплота згорання нижча,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</si>
  <si>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МДж/м</t>
    </r>
    <r>
      <rPr>
        <b/>
        <vertAlign val="superscript"/>
        <sz val="22"/>
        <rFont val="Times New Roman"/>
        <family val="1"/>
      </rPr>
      <t>3</t>
    </r>
  </si>
  <si>
    <t>Гелій</t>
  </si>
  <si>
    <t>Водень</t>
  </si>
  <si>
    <t>3 01.08.2015р. по 31.08.2015р.</t>
  </si>
  <si>
    <t xml:space="preserve">             Головний інженер Хустського ЛВУМГ                                             Шак В.Ю.           01.09.2015р.</t>
  </si>
  <si>
    <t xml:space="preserve">             Хімік ВХАЛ                                                                                              Шишола В.Й.      01.09.2015р.</t>
  </si>
  <si>
    <t>05.08.</t>
  </si>
  <si>
    <t>12.08.</t>
  </si>
  <si>
    <t>19.08.</t>
  </si>
  <si>
    <t>20.08.</t>
  </si>
  <si>
    <t>25.08.</t>
  </si>
  <si>
    <t>26.08.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</si>
</sst>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60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Arial"/>
      <family val="2"/>
    </font>
    <font>
      <b/>
      <i/>
      <sz val="24"/>
      <name val="Times New Roman"/>
      <family val="1"/>
    </font>
    <font>
      <b/>
      <sz val="24"/>
      <name val="Arial"/>
      <family val="2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b/>
      <i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180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0" fontId="15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86" fontId="16" fillId="0" borderId="10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6" fontId="16" fillId="0" borderId="11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center" textRotation="90" wrapText="1"/>
    </xf>
    <xf numFmtId="180" fontId="16" fillId="33" borderId="11" xfId="0" applyNumberFormat="1" applyFont="1" applyFill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180" fontId="16" fillId="0" borderId="12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16" fontId="16" fillId="0" borderId="10" xfId="0" applyNumberFormat="1" applyFont="1" applyBorder="1" applyAlignment="1">
      <alignment horizontal="center" vertical="center" wrapText="1"/>
    </xf>
    <xf numFmtId="186" fontId="16" fillId="0" borderId="12" xfId="0" applyNumberFormat="1" applyFont="1" applyBorder="1" applyAlignment="1">
      <alignment horizontal="center" vertical="center" wrapText="1"/>
    </xf>
    <xf numFmtId="186" fontId="17" fillId="0" borderId="12" xfId="0" applyNumberFormat="1" applyFont="1" applyBorder="1" applyAlignment="1">
      <alignment horizontal="center" vertical="center" wrapText="1"/>
    </xf>
    <xf numFmtId="187" fontId="16" fillId="0" borderId="12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186" fontId="16" fillId="0" borderId="11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textRotation="90" wrapText="1"/>
    </xf>
    <xf numFmtId="0" fontId="22" fillId="0" borderId="10" xfId="0" applyFont="1" applyBorder="1" applyAlignment="1">
      <alignment horizontal="center" textRotation="90" wrapText="1"/>
    </xf>
    <xf numFmtId="0" fontId="19" fillId="0" borderId="0" xfId="0" applyFont="1" applyAlignment="1">
      <alignment wrapText="1"/>
    </xf>
    <xf numFmtId="0" fontId="22" fillId="0" borderId="14" xfId="0" applyFont="1" applyBorder="1" applyAlignment="1">
      <alignment horizontal="center" textRotation="90" wrapText="1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K42"/>
  <sheetViews>
    <sheetView tabSelected="1" zoomScale="50" zoomScaleNormal="50" zoomScalePageLayoutView="0" workbookViewId="0" topLeftCell="A15">
      <selection activeCell="O22" sqref="O22"/>
    </sheetView>
  </sheetViews>
  <sheetFormatPr defaultColWidth="9.33203125" defaultRowHeight="11.25"/>
  <cols>
    <col min="1" max="1" width="25.66015625" style="0" customWidth="1"/>
    <col min="2" max="2" width="32.5" style="0" customWidth="1"/>
    <col min="3" max="3" width="18.66015625" style="0" customWidth="1"/>
    <col min="4" max="14" width="15.83203125" style="0" customWidth="1"/>
    <col min="15" max="15" width="19.33203125" style="0" customWidth="1"/>
    <col min="16" max="18" width="19.16015625" style="0" customWidth="1"/>
    <col min="19" max="19" width="19.33203125" style="0" customWidth="1"/>
    <col min="20" max="21" width="19.16015625" style="0" customWidth="1"/>
  </cols>
  <sheetData>
    <row r="1" ht="11.25" hidden="1"/>
    <row r="2" ht="11.25" hidden="1"/>
    <row r="3" ht="2.25" customHeight="1"/>
    <row r="4" spans="2:22" ht="38.25" customHeight="1">
      <c r="B4" s="63" t="s">
        <v>13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10"/>
    </row>
    <row r="5" spans="2:22" ht="33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2" ht="36.75" customHeight="1">
      <c r="B6" s="64" t="s">
        <v>25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24"/>
    </row>
    <row r="7" spans="2:22" ht="33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2:22" ht="32.25" customHeight="1">
      <c r="B8" s="64" t="s">
        <v>26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24"/>
    </row>
    <row r="9" spans="2:22" ht="35.25" customHeight="1">
      <c r="B9" s="64" t="s">
        <v>31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2:22" ht="28.5" customHeight="1" thickBo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2:33" s="1" customFormat="1" ht="101.25" customHeight="1" thickBot="1">
      <c r="B11" s="56" t="s">
        <v>1</v>
      </c>
      <c r="C11" s="59" t="s">
        <v>2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  <c r="O11" s="49" t="s">
        <v>21</v>
      </c>
      <c r="P11" s="49" t="s">
        <v>27</v>
      </c>
      <c r="Q11" s="49" t="s">
        <v>22</v>
      </c>
      <c r="R11" s="49" t="s">
        <v>28</v>
      </c>
      <c r="S11" s="49" t="s">
        <v>23</v>
      </c>
      <c r="T11" s="49" t="s">
        <v>24</v>
      </c>
      <c r="U11" s="49" t="s">
        <v>19</v>
      </c>
      <c r="V11" s="65"/>
      <c r="W11" s="4"/>
      <c r="X11" s="5"/>
      <c r="Y11" s="32"/>
      <c r="Z11" s="5"/>
      <c r="AA11" s="5"/>
      <c r="AB11" s="5"/>
      <c r="AC11" s="5"/>
      <c r="AD11" s="5"/>
      <c r="AE11" s="5"/>
      <c r="AF11" s="5"/>
      <c r="AG11" s="5"/>
    </row>
    <row r="12" spans="2:33" s="1" customFormat="1" ht="88.5" customHeight="1" thickBot="1">
      <c r="B12" s="57"/>
      <c r="C12" s="46" t="s">
        <v>3</v>
      </c>
      <c r="D12" s="46" t="s">
        <v>4</v>
      </c>
      <c r="E12" s="46" t="s">
        <v>5</v>
      </c>
      <c r="F12" s="46" t="s">
        <v>6</v>
      </c>
      <c r="G12" s="46" t="s">
        <v>7</v>
      </c>
      <c r="H12" s="46" t="s">
        <v>8</v>
      </c>
      <c r="I12" s="46" t="s">
        <v>9</v>
      </c>
      <c r="J12" s="46" t="s">
        <v>10</v>
      </c>
      <c r="K12" s="46" t="s">
        <v>11</v>
      </c>
      <c r="L12" s="46" t="s">
        <v>0</v>
      </c>
      <c r="M12" s="46" t="s">
        <v>29</v>
      </c>
      <c r="N12" s="46" t="s">
        <v>30</v>
      </c>
      <c r="O12" s="46"/>
      <c r="P12" s="47"/>
      <c r="Q12" s="47"/>
      <c r="R12" s="47"/>
      <c r="S12" s="46"/>
      <c r="T12" s="46"/>
      <c r="U12" s="46"/>
      <c r="V12" s="65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s="1" customFormat="1" ht="39" customHeight="1">
      <c r="B13" s="57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50" t="s">
        <v>16</v>
      </c>
      <c r="Q13" s="51"/>
      <c r="R13" s="52"/>
      <c r="S13" s="46"/>
      <c r="T13" s="46"/>
      <c r="U13" s="46"/>
      <c r="V13" s="65"/>
      <c r="W13" s="62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s="1" customFormat="1" ht="38.25" customHeight="1" thickBot="1">
      <c r="B14" s="58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53" t="s">
        <v>12</v>
      </c>
      <c r="Q14" s="54"/>
      <c r="R14" s="55"/>
      <c r="S14" s="47"/>
      <c r="T14" s="47"/>
      <c r="U14" s="47"/>
      <c r="V14" s="65"/>
      <c r="W14" s="62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2:23" s="9" customFormat="1" ht="48.75" customHeight="1" thickBot="1">
      <c r="B15" s="37" t="s">
        <v>34</v>
      </c>
      <c r="C15" s="38">
        <f>100-SUM(D15:N15)</f>
        <v>95.037</v>
      </c>
      <c r="D15" s="38">
        <v>2.759</v>
      </c>
      <c r="E15" s="38">
        <v>0.916</v>
      </c>
      <c r="F15" s="38">
        <v>0.149</v>
      </c>
      <c r="G15" s="38">
        <v>0.152</v>
      </c>
      <c r="H15" s="38">
        <v>0.048</v>
      </c>
      <c r="I15" s="38">
        <v>0.018</v>
      </c>
      <c r="J15" s="38">
        <v>0.672</v>
      </c>
      <c r="K15" s="38">
        <v>0.228</v>
      </c>
      <c r="L15" s="38">
        <v>0.008</v>
      </c>
      <c r="M15" s="38">
        <v>0.012</v>
      </c>
      <c r="N15" s="38">
        <v>0.001</v>
      </c>
      <c r="O15" s="38"/>
      <c r="P15" s="44">
        <v>34.62</v>
      </c>
      <c r="Q15" s="35">
        <v>0.708</v>
      </c>
      <c r="R15" s="44">
        <v>50.03</v>
      </c>
      <c r="S15" s="38"/>
      <c r="T15" s="35"/>
      <c r="U15" s="34"/>
      <c r="V15" s="11"/>
      <c r="W15" s="12"/>
    </row>
    <row r="16" spans="2:23" s="15" customFormat="1" ht="47.25" customHeight="1" thickBot="1">
      <c r="B16" s="37" t="s">
        <v>35</v>
      </c>
      <c r="C16" s="38">
        <f>100-SUM(D16:N16)</f>
        <v>94.848</v>
      </c>
      <c r="D16" s="38">
        <v>2.881</v>
      </c>
      <c r="E16" s="38">
        <v>0.958</v>
      </c>
      <c r="F16" s="38">
        <v>0.157</v>
      </c>
      <c r="G16" s="38">
        <v>0.156</v>
      </c>
      <c r="H16" s="38">
        <v>0.052</v>
      </c>
      <c r="I16" s="38">
        <v>0.015</v>
      </c>
      <c r="J16" s="38">
        <v>0.695</v>
      </c>
      <c r="K16" s="38">
        <v>0.217</v>
      </c>
      <c r="L16" s="38">
        <v>0.008</v>
      </c>
      <c r="M16" s="38">
        <v>0.012</v>
      </c>
      <c r="N16" s="38">
        <v>0.001</v>
      </c>
      <c r="O16" s="39"/>
      <c r="P16" s="44">
        <v>34.69</v>
      </c>
      <c r="Q16" s="35">
        <v>0.7095</v>
      </c>
      <c r="R16" s="44">
        <v>50.07</v>
      </c>
      <c r="S16" s="38"/>
      <c r="T16" s="35"/>
      <c r="U16" s="36"/>
      <c r="V16" s="13"/>
      <c r="W16" s="14"/>
    </row>
    <row r="17" spans="2:23" s="9" customFormat="1" ht="48.75" customHeight="1" thickBot="1">
      <c r="B17" s="41" t="s">
        <v>36</v>
      </c>
      <c r="C17" s="38">
        <f>100-SUM(D17:N17)</f>
        <v>94.698</v>
      </c>
      <c r="D17" s="38">
        <v>2.974</v>
      </c>
      <c r="E17" s="38">
        <v>0.99</v>
      </c>
      <c r="F17" s="38">
        <v>0.161</v>
      </c>
      <c r="G17" s="38">
        <v>0.162</v>
      </c>
      <c r="H17" s="38">
        <v>0.057</v>
      </c>
      <c r="I17" s="38">
        <v>0.015</v>
      </c>
      <c r="J17" s="38">
        <v>0.698</v>
      </c>
      <c r="K17" s="38">
        <v>0.224</v>
      </c>
      <c r="L17" s="38">
        <v>0.008</v>
      </c>
      <c r="M17" s="38">
        <v>0.012</v>
      </c>
      <c r="N17" s="38">
        <v>0.001</v>
      </c>
      <c r="O17" s="38"/>
      <c r="P17" s="44">
        <v>34.74</v>
      </c>
      <c r="Q17" s="35">
        <v>0.7108</v>
      </c>
      <c r="R17" s="44">
        <v>50.09</v>
      </c>
      <c r="S17" s="38"/>
      <c r="T17" s="35"/>
      <c r="U17" s="36"/>
      <c r="V17" s="11"/>
      <c r="W17" s="12"/>
    </row>
    <row r="18" spans="2:23" s="9" customFormat="1" ht="48.75" customHeight="1" thickBot="1">
      <c r="B18" s="41" t="s">
        <v>37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44"/>
      <c r="Q18" s="35"/>
      <c r="R18" s="44"/>
      <c r="S18" s="38"/>
      <c r="T18" s="35">
        <v>0.0002</v>
      </c>
      <c r="U18" s="36">
        <v>0.0001</v>
      </c>
      <c r="V18" s="11"/>
      <c r="W18" s="12"/>
    </row>
    <row r="19" spans="2:23" s="9" customFormat="1" ht="48.75" customHeight="1" thickBot="1">
      <c r="B19" s="37" t="s">
        <v>38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0"/>
      <c r="P19" s="44"/>
      <c r="Q19" s="35"/>
      <c r="R19" s="44"/>
      <c r="S19" s="38">
        <v>0</v>
      </c>
      <c r="T19" s="35"/>
      <c r="U19" s="36"/>
      <c r="V19" s="11"/>
      <c r="W19" s="12"/>
    </row>
    <row r="20" spans="2:23" s="9" customFormat="1" ht="48.75" customHeight="1" thickBot="1">
      <c r="B20" s="37" t="s">
        <v>39</v>
      </c>
      <c r="C20" s="38">
        <f>100-SUM(D20:N20)</f>
        <v>94.49</v>
      </c>
      <c r="D20" s="38">
        <v>3.112</v>
      </c>
      <c r="E20" s="38">
        <v>1.037</v>
      </c>
      <c r="F20" s="38">
        <v>0.169</v>
      </c>
      <c r="G20" s="38">
        <v>0.17</v>
      </c>
      <c r="H20" s="38">
        <v>0.059</v>
      </c>
      <c r="I20" s="38">
        <v>0.022</v>
      </c>
      <c r="J20" s="38">
        <v>0.687</v>
      </c>
      <c r="K20" s="38">
        <v>0.233</v>
      </c>
      <c r="L20" s="38">
        <v>0.008</v>
      </c>
      <c r="M20" s="38">
        <v>0.012</v>
      </c>
      <c r="N20" s="38">
        <v>0.001</v>
      </c>
      <c r="O20" s="40"/>
      <c r="P20" s="44">
        <v>34.82</v>
      </c>
      <c r="Q20" s="35">
        <v>0.7127</v>
      </c>
      <c r="R20" s="44">
        <v>50.14</v>
      </c>
      <c r="S20" s="38"/>
      <c r="T20" s="35"/>
      <c r="U20" s="36"/>
      <c r="V20" s="11"/>
      <c r="W20" s="12"/>
    </row>
    <row r="21" spans="2:23" s="10" customFormat="1" ht="82.5" customHeight="1" thickBot="1">
      <c r="B21" s="25" t="s">
        <v>17</v>
      </c>
      <c r="C21" s="31">
        <f>100-SUM(D21:N21)</f>
        <v>94.767</v>
      </c>
      <c r="D21" s="28">
        <f aca="true" t="shared" si="0" ref="D21:N21">ROUND(AVERAGE(D15:D20),3)</f>
        <v>2.932</v>
      </c>
      <c r="E21" s="28">
        <f t="shared" si="0"/>
        <v>0.975</v>
      </c>
      <c r="F21" s="28">
        <f t="shared" si="0"/>
        <v>0.159</v>
      </c>
      <c r="G21" s="28">
        <f t="shared" si="0"/>
        <v>0.16</v>
      </c>
      <c r="H21" s="28">
        <f t="shared" si="0"/>
        <v>0.054</v>
      </c>
      <c r="I21" s="28">
        <f t="shared" si="0"/>
        <v>0.018</v>
      </c>
      <c r="J21" s="28">
        <f t="shared" si="0"/>
        <v>0.688</v>
      </c>
      <c r="K21" s="28">
        <f t="shared" si="0"/>
        <v>0.226</v>
      </c>
      <c r="L21" s="28">
        <f t="shared" si="0"/>
        <v>0.008</v>
      </c>
      <c r="M21" s="28">
        <f t="shared" si="0"/>
        <v>0.012</v>
      </c>
      <c r="N21" s="28">
        <f t="shared" si="0"/>
        <v>0.001</v>
      </c>
      <c r="O21" s="29">
        <v>-14.1</v>
      </c>
      <c r="P21" s="45">
        <f aca="true" t="shared" si="1" ref="P21:U21">AVERAGE(P15:P20)</f>
        <v>34.7175</v>
      </c>
      <c r="Q21" s="33">
        <f t="shared" si="1"/>
        <v>0.7102499999999999</v>
      </c>
      <c r="R21" s="45">
        <f t="shared" si="1"/>
        <v>50.082499999999996</v>
      </c>
      <c r="S21" s="43">
        <f t="shared" si="1"/>
        <v>0</v>
      </c>
      <c r="T21" s="35">
        <f t="shared" si="1"/>
        <v>0.0002</v>
      </c>
      <c r="U21" s="36">
        <f t="shared" si="1"/>
        <v>0.0001</v>
      </c>
      <c r="V21" s="18"/>
      <c r="W21" s="19"/>
    </row>
    <row r="22" spans="2:127" s="15" customFormat="1" ht="51" customHeight="1">
      <c r="B22" s="21" t="s">
        <v>14</v>
      </c>
      <c r="C22" s="3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0"/>
      <c r="T22" s="20"/>
      <c r="U22" s="20"/>
      <c r="V22" s="20"/>
      <c r="W22" s="20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</row>
    <row r="23" spans="2:127" s="1" customFormat="1" ht="27" customHeight="1">
      <c r="B23" s="21" t="s">
        <v>15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</row>
    <row r="24" spans="2:21" s="16" customFormat="1" ht="40.5" customHeight="1">
      <c r="B24" s="48" t="s">
        <v>18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2:127" s="1" customFormat="1" ht="20.25" customHeight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2:127" s="1" customFormat="1" ht="3" customHeight="1"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2:127" s="1" customFormat="1" ht="4.5" customHeight="1" hidden="1"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</row>
    <row r="28" spans="2:127" s="1" customFormat="1" ht="42" customHeight="1">
      <c r="B28" s="8"/>
      <c r="C28" s="9"/>
      <c r="D28" s="9"/>
      <c r="E28" s="9"/>
      <c r="F28" s="9"/>
      <c r="G28" s="9"/>
      <c r="H28" s="9"/>
      <c r="I28" s="6"/>
      <c r="J28" s="6"/>
      <c r="K28" s="6"/>
      <c r="L28" s="6"/>
      <c r="M28" s="6"/>
      <c r="N28" s="6"/>
      <c r="O28" s="6"/>
      <c r="P28" s="6"/>
      <c r="Q28" s="6"/>
      <c r="R28" s="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2:141" s="10" customFormat="1" ht="27" customHeight="1">
      <c r="B29" s="26" t="s">
        <v>32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6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</row>
    <row r="30" spans="2:127" s="1" customFormat="1" ht="27.75">
      <c r="B30" s="42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2:127" s="1" customFormat="1" ht="3.75" customHeight="1">
      <c r="B31" s="42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2:127" s="10" customFormat="1" ht="27.75">
      <c r="B32" s="42" t="s">
        <v>33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</row>
    <row r="33" spans="2:127" s="1" customFormat="1" ht="20.25">
      <c r="B33" s="8"/>
      <c r="C33" s="9"/>
      <c r="D33" s="9"/>
      <c r="E33" s="9"/>
      <c r="F33" s="9"/>
      <c r="G33" s="9"/>
      <c r="H33" s="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s="1" customFormat="1" ht="20.25">
      <c r="B34" s="8"/>
      <c r="C34" s="9"/>
      <c r="D34" s="9"/>
      <c r="E34" s="9"/>
      <c r="F34" s="9"/>
      <c r="G34" s="9"/>
      <c r="H34" s="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2:127" s="1" customFormat="1" ht="36" customHeight="1" hidden="1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2:127" s="10" customFormat="1" ht="23.25">
      <c r="B36" s="17" t="s">
        <v>20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</row>
    <row r="37" spans="2:127" s="1" customFormat="1" ht="12.75"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2:127" s="1" customFormat="1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</row>
    <row r="39" spans="2:127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2:127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</row>
    <row r="41" spans="2:127" s="1" customFormat="1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</row>
    <row r="42" spans="2:127" s="1" customFormat="1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</row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</sheetData>
  <sheetProtection/>
  <mergeCells count="30">
    <mergeCell ref="N12:N14"/>
    <mergeCell ref="W13:W14"/>
    <mergeCell ref="B4:U4"/>
    <mergeCell ref="B6:U6"/>
    <mergeCell ref="B8:U8"/>
    <mergeCell ref="B9:V9"/>
    <mergeCell ref="V11:V14"/>
    <mergeCell ref="C12:C14"/>
    <mergeCell ref="D12:D14"/>
    <mergeCell ref="E12:E14"/>
    <mergeCell ref="F12:F14"/>
    <mergeCell ref="Q11:Q12"/>
    <mergeCell ref="L12:L14"/>
    <mergeCell ref="K12:K14"/>
    <mergeCell ref="G12:G14"/>
    <mergeCell ref="H12:H14"/>
    <mergeCell ref="I12:I14"/>
    <mergeCell ref="J12:J14"/>
    <mergeCell ref="O11:O14"/>
    <mergeCell ref="C11:N11"/>
    <mergeCell ref="M12:M14"/>
    <mergeCell ref="B24:U25"/>
    <mergeCell ref="U11:U14"/>
    <mergeCell ref="P13:R13"/>
    <mergeCell ref="P14:R14"/>
    <mergeCell ref="R11:R12"/>
    <mergeCell ref="S11:S14"/>
    <mergeCell ref="T11:T14"/>
    <mergeCell ref="B11:B14"/>
    <mergeCell ref="P11:P12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2014-12-30T13:13:38Z</cp:lastPrinted>
  <dcterms:modified xsi:type="dcterms:W3CDTF">2015-08-31T05:10:27Z</dcterms:modified>
  <cp:category/>
  <cp:version/>
  <cp:contentType/>
  <cp:contentStatus/>
</cp:coreProperties>
</file>