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" yWindow="135" windowWidth="10515" windowHeight="1185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<sst xmlns="http://schemas.openxmlformats.org/spreadsheetml/2006/main" count="33" uniqueCount="30">
  <si>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</si>
  <si>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</si>
  <si>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</si>
  <si>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</si>
  <si>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</si>
  <si>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</si>
  <si>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</si>
  <si>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</si>
  <si>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</si>
  <si>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</si>
  <si>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</si>
  <si>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</si>
  <si>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</si>
  <si>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</si>
  <si>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Куйбишево  </t>
    </r>
    <r>
      <rPr>
        <sz val="12"/>
        <color theme="1"/>
        <rFont val="Calibri"/>
        <family val="2"/>
        <scheme val="minor"/>
      </rPr>
      <t xml:space="preserve">(ГРС Савенці, ГРС Оржиця)   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</si>
  <si>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</si>
  <si>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</si>
  <si>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</si>
  <si>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</si>
  <si>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</si>
  <si>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</si>
  <si>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</si>
  <si>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</si>
  <si>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</si>
  <si>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</si>
  <si>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</si>
  <si>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по газопроводу  "Прогресс", "Уренгой-Помари-Ужгород" за період</t>
  </si>
  <si>
    <t>відсутн.</t>
  </si>
  <si>
    <t xml:space="preserve"> з 1.07.2015 р. по 31.07.2015 р.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</si>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</sst>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8" fillId="0" borderId="16" xfId="0" applyFont="1" applyFill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6.07.2015 р.</v>
          </cell>
        </row>
        <row r="131">
          <cell r="B131">
            <v>93.981999999999999</v>
          </cell>
          <cell r="C131">
            <v>3.5739999999999998</v>
          </cell>
          <cell r="D131">
            <v>1.1559999999999999</v>
          </cell>
          <cell r="E131">
            <v>0.182</v>
          </cell>
          <cell r="F131">
            <v>0.188</v>
          </cell>
          <cell r="G131">
            <v>2.5000000000000001E-2</v>
          </cell>
          <cell r="H131">
            <v>3.4000000000000002E-2</v>
          </cell>
          <cell r="I131">
            <v>6.0000000000000001E-3</v>
          </cell>
          <cell r="J131">
            <v>1.4E-2</v>
          </cell>
          <cell r="K131">
            <v>0.60499999999999998</v>
          </cell>
          <cell r="L131">
            <v>0.22900000000000001</v>
          </cell>
          <cell r="M131">
            <v>5.0000000000000001E-3</v>
          </cell>
        </row>
        <row r="135">
          <cell r="M135">
            <v>0.71799999999999997</v>
          </cell>
        </row>
        <row r="136">
          <cell r="M136">
            <v>8378</v>
          </cell>
        </row>
        <row r="137">
          <cell r="M137">
            <v>12028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13.07.2015 р.</v>
          </cell>
        </row>
        <row r="131">
          <cell r="B131">
            <v>94.116</v>
          </cell>
          <cell r="C131">
            <v>3.472</v>
          </cell>
          <cell r="D131">
            <v>1.121</v>
          </cell>
          <cell r="E131">
            <v>0.17499999999999999</v>
          </cell>
          <cell r="F131">
            <v>0.17799999999999999</v>
          </cell>
          <cell r="G131">
            <v>2.4E-2</v>
          </cell>
          <cell r="H131">
            <v>3.3000000000000002E-2</v>
          </cell>
          <cell r="I131">
            <v>6.0000000000000001E-3</v>
          </cell>
          <cell r="J131">
            <v>8.9999999999999993E-3</v>
          </cell>
          <cell r="K131">
            <v>0.63700000000000001</v>
          </cell>
          <cell r="L131">
            <v>0.222</v>
          </cell>
          <cell r="M131">
            <v>7.0000000000000001E-3</v>
          </cell>
        </row>
        <row r="135">
          <cell r="M135">
            <v>0.71599999999999997</v>
          </cell>
        </row>
        <row r="136">
          <cell r="M136">
            <v>8359</v>
          </cell>
        </row>
        <row r="137">
          <cell r="M137">
            <v>12014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20.07.2015 р.</v>
          </cell>
        </row>
        <row r="131">
          <cell r="B131">
            <v>94.787000000000006</v>
          </cell>
          <cell r="C131">
            <v>2.9990000000000001</v>
          </cell>
          <cell r="D131">
            <v>0.97099999999999997</v>
          </cell>
          <cell r="E131">
            <v>0.159</v>
          </cell>
          <cell r="F131">
            <v>0.161</v>
          </cell>
          <cell r="G131">
            <v>2.1999999999999999E-2</v>
          </cell>
          <cell r="H131">
            <v>3.1E-2</v>
          </cell>
          <cell r="I131">
            <v>4.0000000000000001E-3</v>
          </cell>
          <cell r="J131">
            <v>8.9999999999999993E-3</v>
          </cell>
          <cell r="K131">
            <v>0.66700000000000004</v>
          </cell>
          <cell r="L131">
            <v>0.182</v>
          </cell>
          <cell r="M131">
            <v>8.0000000000000002E-3</v>
          </cell>
        </row>
        <row r="135">
          <cell r="M135">
            <v>0.71099999999999997</v>
          </cell>
        </row>
        <row r="136">
          <cell r="M136">
            <v>8303</v>
          </cell>
        </row>
        <row r="137">
          <cell r="M137">
            <v>11984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2">
          <cell r="D122" t="str">
            <v>27.07.2015 р.</v>
          </cell>
        </row>
        <row r="131">
          <cell r="B131">
            <v>94.933999999999997</v>
          </cell>
          <cell r="C131">
            <v>2.9209999999999998</v>
          </cell>
          <cell r="D131">
            <v>0.94799999999999995</v>
          </cell>
          <cell r="E131">
            <v>0.154</v>
          </cell>
          <cell r="F131">
            <v>0.157</v>
          </cell>
          <cell r="G131">
            <v>2.1999999999999999E-2</v>
          </cell>
          <cell r="H131">
            <v>2.9000000000000001E-2</v>
          </cell>
          <cell r="I131">
            <v>4.0000000000000001E-3</v>
          </cell>
          <cell r="J131">
            <v>1.0999999999999999E-2</v>
          </cell>
          <cell r="K131">
            <v>0.63700000000000001</v>
          </cell>
          <cell r="L131">
            <v>0.17699999999999999</v>
          </cell>
          <cell r="M131">
            <v>6.0000000000000001E-3</v>
          </cell>
        </row>
        <row r="135">
          <cell r="M135">
            <v>0.70699999999999996</v>
          </cell>
        </row>
        <row r="136">
          <cell r="M136">
            <v>8276</v>
          </cell>
        </row>
        <row r="137">
          <cell r="M137">
            <v>11974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zoomScaleNormal="100" workbookViewId="0">
      <selection activeCell="L16" sqref="L16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8"/>
      <c r="P1" s="28"/>
      <c r="Q1" s="28"/>
      <c r="R1" s="17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34" t="s">
        <v>14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35" t="s">
        <v>26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36" t="s">
        <v>28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</row>
    <row r="8" spans="1:20" ht="6" customHeight="1" thickBo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20" ht="21" customHeight="1" x14ac:dyDescent="0.25">
      <c r="A9" s="37" t="s">
        <v>0</v>
      </c>
      <c r="B9" s="31" t="s">
        <v>21</v>
      </c>
      <c r="C9" s="32"/>
      <c r="D9" s="32"/>
      <c r="E9" s="32"/>
      <c r="F9" s="32"/>
      <c r="G9" s="32"/>
      <c r="H9" s="32"/>
      <c r="I9" s="32"/>
      <c r="J9" s="32"/>
      <c r="K9" s="33"/>
      <c r="L9" s="39" t="s">
        <v>16</v>
      </c>
      <c r="M9" s="47" t="s">
        <v>22</v>
      </c>
      <c r="N9" s="47" t="s">
        <v>23</v>
      </c>
      <c r="O9" s="47" t="s">
        <v>24</v>
      </c>
      <c r="P9" s="39" t="s">
        <v>17</v>
      </c>
      <c r="Q9" s="39" t="s">
        <v>18</v>
      </c>
      <c r="R9" s="41" t="s">
        <v>19</v>
      </c>
      <c r="S9" s="3"/>
      <c r="T9" s="3"/>
    </row>
    <row r="10" spans="1:20" ht="57" customHeight="1" x14ac:dyDescent="0.25">
      <c r="A10" s="38"/>
      <c r="B10" s="43" t="s">
        <v>1</v>
      </c>
      <c r="C10" s="43" t="s">
        <v>2</v>
      </c>
      <c r="D10" s="43" t="s">
        <v>3</v>
      </c>
      <c r="E10" s="43" t="s">
        <v>4</v>
      </c>
      <c r="F10" s="43" t="s">
        <v>5</v>
      </c>
      <c r="G10" s="43" t="s">
        <v>6</v>
      </c>
      <c r="H10" s="43" t="s">
        <v>7</v>
      </c>
      <c r="I10" s="43" t="s">
        <v>8</v>
      </c>
      <c r="J10" s="43" t="s">
        <v>9</v>
      </c>
      <c r="K10" s="43" t="s">
        <v>10</v>
      </c>
      <c r="L10" s="40"/>
      <c r="M10" s="47"/>
      <c r="N10" s="47"/>
      <c r="O10" s="47"/>
      <c r="P10" s="40"/>
      <c r="Q10" s="40"/>
      <c r="R10" s="42"/>
      <c r="S10" s="3"/>
      <c r="T10" s="3"/>
    </row>
    <row r="11" spans="1:20" ht="27" customHeight="1" thickBot="1" x14ac:dyDescent="0.3">
      <c r="A11" s="38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4" t="s">
        <v>20</v>
      </c>
      <c r="N11" s="45"/>
      <c r="O11" s="46"/>
      <c r="P11" s="40"/>
      <c r="Q11" s="40"/>
      <c r="R11" s="42"/>
      <c r="S11" s="3"/>
      <c r="T11" s="3"/>
    </row>
    <row r="12" spans="1:20" ht="21" customHeight="1" x14ac:dyDescent="0.25">
      <c r="A12" s="4" t="str">
        <f>[1]Лист1!$D$122</f>
        <v>6.07.2015 р.</v>
      </c>
      <c r="B12" s="5">
        <f>[1]Лист1!$B$131</f>
        <v>93.981999999999999</v>
      </c>
      <c r="C12" s="5">
        <f>[1]Лист1!$C$131</f>
        <v>3.5739999999999998</v>
      </c>
      <c r="D12" s="5">
        <f>[1]Лист1!$D$131</f>
        <v>1.1559999999999999</v>
      </c>
      <c r="E12" s="5">
        <f>[1]Лист1!$F$131</f>
        <v>0.188</v>
      </c>
      <c r="F12" s="5">
        <f>[1]Лист1!$E$131</f>
        <v>0.182</v>
      </c>
      <c r="G12" s="5">
        <f>SUM([1]Лист1!$G$131:$I$131)</f>
        <v>6.5000000000000002E-2</v>
      </c>
      <c r="H12" s="5">
        <f>[1]Лист1!$J$131</f>
        <v>1.4E-2</v>
      </c>
      <c r="I12" s="5">
        <f>[1]Лист1!$K$131</f>
        <v>0.60499999999999998</v>
      </c>
      <c r="J12" s="5">
        <f>[1]Лист1!$L$131</f>
        <v>0.22900000000000001</v>
      </c>
      <c r="K12" s="5">
        <f>[1]Лист1!$M$131</f>
        <v>5.0000000000000001E-3</v>
      </c>
      <c r="L12" s="25">
        <v>-8.4</v>
      </c>
      <c r="M12" s="5">
        <f>[1]Лист1!$M$135</f>
        <v>0.71799999999999997</v>
      </c>
      <c r="N12" s="5">
        <f>[1]Лист1!$M$136</f>
        <v>8378</v>
      </c>
      <c r="O12" s="5">
        <f>[1]Лист1!$M$137</f>
        <v>12028</v>
      </c>
      <c r="P12" s="21"/>
      <c r="Q12" s="21" t="s">
        <v>27</v>
      </c>
      <c r="R12" s="21" t="s">
        <v>27</v>
      </c>
      <c r="S12" s="3"/>
      <c r="T12" s="3"/>
    </row>
    <row r="13" spans="1:20" ht="21" customHeight="1" x14ac:dyDescent="0.25">
      <c r="A13" s="6" t="str">
        <f>[2]Лист1!$D$122</f>
        <v>13.07.2015 р.</v>
      </c>
      <c r="B13" s="7">
        <f>[2]Лист1!$B$131</f>
        <v>94.116</v>
      </c>
      <c r="C13" s="7">
        <f>[2]Лист1!$C$131</f>
        <v>3.472</v>
      </c>
      <c r="D13" s="7">
        <f>[2]Лист1!$D$131</f>
        <v>1.121</v>
      </c>
      <c r="E13" s="7">
        <f>[2]Лист1!$F$131</f>
        <v>0.17799999999999999</v>
      </c>
      <c r="F13" s="7">
        <f>[2]Лист1!$E$131</f>
        <v>0.17499999999999999</v>
      </c>
      <c r="G13" s="7">
        <f>SUM([2]Лист1!$G$131:$I$131)</f>
        <v>6.3E-2</v>
      </c>
      <c r="H13" s="7">
        <f>[2]Лист1!$J$131</f>
        <v>8.9999999999999993E-3</v>
      </c>
      <c r="I13" s="7">
        <f>[2]Лист1!$K$131</f>
        <v>0.63700000000000001</v>
      </c>
      <c r="J13" s="7">
        <f>[2]Лист1!$L$131</f>
        <v>0.222</v>
      </c>
      <c r="K13" s="7">
        <f>[2]Лист1!$M$131</f>
        <v>7.0000000000000001E-3</v>
      </c>
      <c r="L13" s="26">
        <v>-9</v>
      </c>
      <c r="M13" s="7">
        <f>[2]Лист1!$M$135</f>
        <v>0.71599999999999997</v>
      </c>
      <c r="N13" s="7">
        <f>[2]Лист1!$M$136</f>
        <v>8359</v>
      </c>
      <c r="O13" s="7">
        <f>[2]Лист1!$M$137</f>
        <v>12014</v>
      </c>
      <c r="P13" s="20"/>
      <c r="Q13" s="20"/>
      <c r="R13" s="22"/>
      <c r="S13" s="3"/>
      <c r="T13" s="3"/>
    </row>
    <row r="14" spans="1:20" ht="21" customHeight="1" x14ac:dyDescent="0.25">
      <c r="A14" s="6" t="str">
        <f>[3]Лист1!$D$122</f>
        <v>20.07.2015 р.</v>
      </c>
      <c r="B14" s="7">
        <f>[3]Лист1!$B$131</f>
        <v>94.787000000000006</v>
      </c>
      <c r="C14" s="7">
        <f>[3]Лист1!$C$131</f>
        <v>2.9990000000000001</v>
      </c>
      <c r="D14" s="7">
        <f>[3]Лист1!$D$131</f>
        <v>0.97099999999999997</v>
      </c>
      <c r="E14" s="7">
        <f>[3]Лист1!$F$131</f>
        <v>0.161</v>
      </c>
      <c r="F14" s="7">
        <f>[3]Лист1!$E$131</f>
        <v>0.159</v>
      </c>
      <c r="G14" s="7">
        <f>SUM([3]Лист1!$G$131:$I$131)</f>
        <v>5.6999999999999995E-2</v>
      </c>
      <c r="H14" s="7">
        <f>[3]Лист1!$J$131</f>
        <v>8.9999999999999993E-3</v>
      </c>
      <c r="I14" s="7">
        <f>[3]Лист1!$K$131</f>
        <v>0.66700000000000004</v>
      </c>
      <c r="J14" s="7">
        <f>[3]Лист1!$L$131</f>
        <v>0.182</v>
      </c>
      <c r="K14" s="7">
        <f>[3]Лист1!$M$131</f>
        <v>8.0000000000000002E-3</v>
      </c>
      <c r="L14" s="26">
        <v>-13.6</v>
      </c>
      <c r="M14" s="7">
        <f>[3]Лист1!$M$135</f>
        <v>0.71099999999999997</v>
      </c>
      <c r="N14" s="7">
        <f>[3]Лист1!$M$136</f>
        <v>8303</v>
      </c>
      <c r="O14" s="7">
        <f>[3]Лист1!$M$137</f>
        <v>11984</v>
      </c>
      <c r="P14" s="18" t="s">
        <v>29</v>
      </c>
      <c r="Q14" s="20"/>
      <c r="R14" s="22"/>
      <c r="S14" s="3"/>
      <c r="T14" s="3"/>
    </row>
    <row r="15" spans="1:20" ht="21" customHeight="1" thickBot="1" x14ac:dyDescent="0.3">
      <c r="A15" s="8" t="str">
        <f>[4]Лист1!$D$122</f>
        <v>27.07.2015 р.</v>
      </c>
      <c r="B15" s="9">
        <f>[4]Лист1!$B$131</f>
        <v>94.933999999999997</v>
      </c>
      <c r="C15" s="9">
        <f>[4]Лист1!$C$131</f>
        <v>2.9209999999999998</v>
      </c>
      <c r="D15" s="9">
        <f>[4]Лист1!$D$131</f>
        <v>0.94799999999999995</v>
      </c>
      <c r="E15" s="9">
        <f>[4]Лист1!$F$131</f>
        <v>0.157</v>
      </c>
      <c r="F15" s="9">
        <f>[4]Лист1!$E$131</f>
        <v>0.154</v>
      </c>
      <c r="G15" s="9">
        <f>SUM([4]Лист1!$G$131:$I$131)</f>
        <v>5.5000000000000007E-2</v>
      </c>
      <c r="H15" s="9">
        <f>[4]Лист1!$J$131</f>
        <v>1.0999999999999999E-2</v>
      </c>
      <c r="I15" s="9">
        <f>[4]Лист1!$K$131</f>
        <v>0.63700000000000001</v>
      </c>
      <c r="J15" s="9">
        <f>[4]Лист1!$L$131</f>
        <v>0.17699999999999999</v>
      </c>
      <c r="K15" s="9">
        <f>[4]Лист1!$M$131</f>
        <v>6.0000000000000001E-3</v>
      </c>
      <c r="L15" s="19">
        <v>-15</v>
      </c>
      <c r="M15" s="9">
        <f>[4]Лист1!$M$135</f>
        <v>0.70699999999999996</v>
      </c>
      <c r="N15" s="9">
        <f>[4]Лист1!$M$136</f>
        <v>8276</v>
      </c>
      <c r="O15" s="9">
        <f>[4]Лист1!$M$137</f>
        <v>11974</v>
      </c>
      <c r="P15" s="23"/>
      <c r="Q15" s="23"/>
      <c r="R15" s="24"/>
      <c r="S15" s="3"/>
      <c r="T15" s="3"/>
    </row>
    <row r="16" spans="1:20" ht="13.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3"/>
      <c r="T16" s="3"/>
    </row>
    <row r="17" spans="1:20" ht="13.5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3"/>
      <c r="T17" s="3"/>
    </row>
    <row r="18" spans="1:20" ht="6.75" customHeight="1" x14ac:dyDescent="0.25"/>
    <row r="19" spans="1:20" ht="16.5" customHeight="1" x14ac:dyDescent="0.25">
      <c r="A19" s="29" t="s">
        <v>11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20" ht="10.5" customHeight="1" x14ac:dyDescent="0.25">
      <c r="K20" s="11" t="s">
        <v>12</v>
      </c>
      <c r="N20" s="12" t="s">
        <v>13</v>
      </c>
      <c r="O20" s="13"/>
    </row>
    <row r="21" spans="1:20" ht="10.5" customHeight="1" x14ac:dyDescent="0.25">
      <c r="M21" s="14"/>
      <c r="N21" s="14"/>
      <c r="O21" s="13"/>
      <c r="P21" s="15"/>
    </row>
    <row r="22" spans="1:20" x14ac:dyDescent="0.25">
      <c r="A22" s="30" t="s">
        <v>15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20" ht="10.5" customHeight="1" x14ac:dyDescent="0.25">
      <c r="K23" s="11" t="s">
        <v>12</v>
      </c>
      <c r="N23" s="12" t="s">
        <v>13</v>
      </c>
    </row>
    <row r="24" spans="1:20" ht="14.25" customHeight="1" x14ac:dyDescent="0.25">
      <c r="M24" s="14"/>
      <c r="N24" s="14"/>
      <c r="O24" s="15"/>
    </row>
  </sheetData>
  <mergeCells count="27">
    <mergeCell ref="Q9:Q11"/>
    <mergeCell ref="G10:G11"/>
    <mergeCell ref="H10:H11"/>
    <mergeCell ref="I10:I11"/>
    <mergeCell ref="J10:J11"/>
    <mergeCell ref="P9:P11"/>
    <mergeCell ref="K10:K11"/>
    <mergeCell ref="M11:O11"/>
    <mergeCell ref="M9:M10"/>
    <mergeCell ref="N9:N10"/>
    <mergeCell ref="O9:O10"/>
    <mergeCell ref="A1:N1"/>
    <mergeCell ref="O1:Q1"/>
    <mergeCell ref="A19:R19"/>
    <mergeCell ref="A22:R22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2015-07-30T08:41:30Z</dcterms:modified>
</cp:coreProperties>
</file>