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062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4" i="1" l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<sst xmlns="http://schemas.openxmlformats.org/spreadsheetml/2006/main" count="32" uniqueCount="30">
  <si>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</si>
  <si>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</si>
  <si>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</si>
  <si>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</si>
  <si>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</si>
  <si>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</si>
  <si>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</si>
  <si>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</si>
  <si>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</si>
  <si>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</si>
  <si>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</si>
  <si>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</si>
  <si>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</si>
  <si>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</si>
  <si>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</si>
  <si>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</si>
  <si>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</si>
  <si>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</si>
  <si>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</si>
  <si>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</si>
  <si>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</si>
  <si>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</si>
  <si>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</si>
  <si>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</si>
  <si>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</si>
  <si>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</si>
  <si>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</si>
  <si>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&lt; 0,0002</t>
  </si>
  <si>
    <t>відсутн.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</si>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</sst>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18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84.885999999999996</v>
          </cell>
          <cell r="C78">
            <v>7.4340000000000002</v>
          </cell>
          <cell r="D78">
            <v>2.2029999999999998</v>
          </cell>
          <cell r="E78">
            <v>0.12</v>
          </cell>
          <cell r="F78">
            <v>0.10199999999999999</v>
          </cell>
          <cell r="G78">
            <v>2.4E-2</v>
          </cell>
          <cell r="H78">
            <v>2.4E-2</v>
          </cell>
          <cell r="I78">
            <v>0</v>
          </cell>
          <cell r="J78">
            <v>9.1999999999999998E-2</v>
          </cell>
          <cell r="K78">
            <v>1.53</v>
          </cell>
          <cell r="L78">
            <v>3.577</v>
          </cell>
          <cell r="M78">
            <v>8.0000000000000002E-3</v>
          </cell>
        </row>
        <row r="82">
          <cell r="M82">
            <v>0.79600000000000004</v>
          </cell>
        </row>
        <row r="83">
          <cell r="M83">
            <v>8405</v>
          </cell>
        </row>
        <row r="84">
          <cell r="M84">
            <v>11439</v>
          </cell>
        </row>
        <row r="329">
          <cell r="D329" t="str">
            <v>6.07.2015 р.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85.453999999999994</v>
          </cell>
          <cell r="C78">
            <v>7.2690000000000001</v>
          </cell>
          <cell r="D78">
            <v>2.0139999999999998</v>
          </cell>
          <cell r="E78">
            <v>9.1999999999999998E-2</v>
          </cell>
          <cell r="F78">
            <v>0.09</v>
          </cell>
          <cell r="G78">
            <v>2.5000000000000001E-2</v>
          </cell>
          <cell r="H78">
            <v>0.02</v>
          </cell>
          <cell r="I78">
            <v>0</v>
          </cell>
          <cell r="J78">
            <v>8.4000000000000005E-2</v>
          </cell>
          <cell r="K78">
            <v>1.5740000000000001</v>
          </cell>
          <cell r="L78">
            <v>3.371</v>
          </cell>
          <cell r="M78">
            <v>7.0000000000000001E-3</v>
          </cell>
        </row>
        <row r="82">
          <cell r="M82">
            <v>0.78900000000000003</v>
          </cell>
        </row>
        <row r="83">
          <cell r="M83">
            <v>8372</v>
          </cell>
        </row>
        <row r="84">
          <cell r="M84">
            <v>11443</v>
          </cell>
        </row>
        <row r="329">
          <cell r="D329" t="str">
            <v>13.07.2015 р.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85.438999999999993</v>
          </cell>
          <cell r="C78">
            <v>7.4809999999999999</v>
          </cell>
          <cell r="D78">
            <v>1.762</v>
          </cell>
          <cell r="E78">
            <v>6.8000000000000005E-2</v>
          </cell>
          <cell r="F78">
            <v>6.8000000000000005E-2</v>
          </cell>
          <cell r="G78">
            <v>3.2000000000000001E-2</v>
          </cell>
          <cell r="H78">
            <v>2.4E-2</v>
          </cell>
          <cell r="I78">
            <v>0</v>
          </cell>
          <cell r="J78">
            <v>7.4999999999999997E-2</v>
          </cell>
          <cell r="K78">
            <v>1.589</v>
          </cell>
          <cell r="L78">
            <v>3.4569999999999999</v>
          </cell>
          <cell r="M78">
            <v>5.0000000000000001E-3</v>
          </cell>
        </row>
        <row r="82">
          <cell r="M82">
            <v>0.78800000000000003</v>
          </cell>
        </row>
        <row r="83">
          <cell r="M83">
            <v>8337</v>
          </cell>
        </row>
        <row r="84">
          <cell r="M84">
            <v>11407</v>
          </cell>
        </row>
        <row r="329">
          <cell r="D329" t="str">
            <v>20.07.2015 р.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85.616</v>
          </cell>
          <cell r="C78">
            <v>7.2560000000000002</v>
          </cell>
          <cell r="D78">
            <v>1.867</v>
          </cell>
          <cell r="E78">
            <v>9.6000000000000002E-2</v>
          </cell>
          <cell r="F78">
            <v>8.6999999999999994E-2</v>
          </cell>
          <cell r="G78">
            <v>3.4000000000000002E-2</v>
          </cell>
          <cell r="H78">
            <v>3.3000000000000002E-2</v>
          </cell>
          <cell r="I78">
            <v>0</v>
          </cell>
          <cell r="J78">
            <v>7.1999999999999995E-2</v>
          </cell>
          <cell r="K78">
            <v>1.482</v>
          </cell>
          <cell r="L78">
            <v>3.452</v>
          </cell>
          <cell r="M78">
            <v>5.0000000000000001E-3</v>
          </cell>
        </row>
        <row r="82">
          <cell r="M82">
            <v>0.78800000000000003</v>
          </cell>
        </row>
        <row r="83">
          <cell r="M83">
            <v>8357</v>
          </cell>
        </row>
        <row r="84">
          <cell r="M84">
            <v>11431</v>
          </cell>
        </row>
        <row r="329">
          <cell r="D329" t="str">
            <v>27.07.2015 р.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A19" sqref="A19:R1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0"/>
      <c r="Q1" s="40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7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8" t="s">
        <v>29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49" t="s">
        <v>0</v>
      </c>
      <c r="B9" s="43" t="s">
        <v>22</v>
      </c>
      <c r="C9" s="44"/>
      <c r="D9" s="44"/>
      <c r="E9" s="44"/>
      <c r="F9" s="44"/>
      <c r="G9" s="44"/>
      <c r="H9" s="44"/>
      <c r="I9" s="44"/>
      <c r="J9" s="44"/>
      <c r="K9" s="45"/>
      <c r="L9" s="31" t="s">
        <v>16</v>
      </c>
      <c r="M9" s="36" t="s">
        <v>23</v>
      </c>
      <c r="N9" s="36" t="s">
        <v>24</v>
      </c>
      <c r="O9" s="36" t="s">
        <v>25</v>
      </c>
      <c r="P9" s="31" t="s">
        <v>18</v>
      </c>
      <c r="Q9" s="31" t="s">
        <v>19</v>
      </c>
      <c r="R9" s="51" t="s">
        <v>20</v>
      </c>
      <c r="S9" s="3"/>
      <c r="T9" s="3"/>
    </row>
    <row r="10" spans="1:20" ht="57" customHeight="1" x14ac:dyDescent="0.25">
      <c r="A10" s="50"/>
      <c r="B10" s="38" t="s">
        <v>1</v>
      </c>
      <c r="C10" s="38" t="s">
        <v>2</v>
      </c>
      <c r="D10" s="38" t="s">
        <v>3</v>
      </c>
      <c r="E10" s="38" t="s">
        <v>4</v>
      </c>
      <c r="F10" s="38" t="s">
        <v>5</v>
      </c>
      <c r="G10" s="38" t="s">
        <v>6</v>
      </c>
      <c r="H10" s="38" t="s">
        <v>7</v>
      </c>
      <c r="I10" s="38" t="s">
        <v>8</v>
      </c>
      <c r="J10" s="38" t="s">
        <v>9</v>
      </c>
      <c r="K10" s="38" t="s">
        <v>10</v>
      </c>
      <c r="L10" s="32"/>
      <c r="M10" s="37"/>
      <c r="N10" s="37"/>
      <c r="O10" s="37"/>
      <c r="P10" s="32"/>
      <c r="Q10" s="32"/>
      <c r="R10" s="52"/>
      <c r="S10" s="3"/>
      <c r="T10" s="3"/>
    </row>
    <row r="11" spans="1:20" ht="27" customHeight="1" thickBot="1" x14ac:dyDescent="0.3">
      <c r="A11" s="5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21</v>
      </c>
      <c r="N11" s="34"/>
      <c r="O11" s="35"/>
      <c r="P11" s="32"/>
      <c r="Q11" s="32"/>
      <c r="R11" s="52"/>
      <c r="S11" s="3"/>
      <c r="T11" s="3"/>
    </row>
    <row r="12" spans="1:20" ht="21" customHeight="1" x14ac:dyDescent="0.25">
      <c r="A12" s="4" t="str">
        <f>[1]Лист1!$D$329</f>
        <v>6.07.2015 р.</v>
      </c>
      <c r="B12" s="15">
        <f>[1]Лист1!$B$78</f>
        <v>84.885999999999996</v>
      </c>
      <c r="C12" s="15">
        <f>[1]Лист1!$C$78</f>
        <v>7.4340000000000002</v>
      </c>
      <c r="D12" s="15">
        <f>[1]Лист1!$D$78</f>
        <v>2.2029999999999998</v>
      </c>
      <c r="E12" s="15">
        <f>[1]Лист1!$F$78</f>
        <v>0.10199999999999999</v>
      </c>
      <c r="F12" s="15">
        <f>[1]Лист1!$E$78</f>
        <v>0.12</v>
      </c>
      <c r="G12" s="15">
        <f>SUM([1]Лист1!$G$78:$I$78)</f>
        <v>4.8000000000000001E-2</v>
      </c>
      <c r="H12" s="15">
        <f>[1]Лист1!$J$78</f>
        <v>9.1999999999999998E-2</v>
      </c>
      <c r="I12" s="15">
        <f>[1]Лист1!$K$78</f>
        <v>1.53</v>
      </c>
      <c r="J12" s="15">
        <f>[1]Лист1!$L$78</f>
        <v>3.577</v>
      </c>
      <c r="K12" s="15">
        <f>[1]Лист1!$M$78</f>
        <v>8.0000000000000002E-3</v>
      </c>
      <c r="L12" s="19">
        <v>-0.6</v>
      </c>
      <c r="M12" s="15">
        <f>[1]Лист1!$M$82</f>
        <v>0.79600000000000004</v>
      </c>
      <c r="N12" s="21">
        <f>[1]Лист1!$M$83</f>
        <v>8405</v>
      </c>
      <c r="O12" s="21">
        <f>[1]Лист1!$M$84</f>
        <v>11439</v>
      </c>
      <c r="P12" s="25" t="s">
        <v>28</v>
      </c>
      <c r="Q12" s="25">
        <v>4.3E-3</v>
      </c>
      <c r="R12" s="28" t="s">
        <v>27</v>
      </c>
      <c r="S12" s="3"/>
      <c r="T12" s="3"/>
    </row>
    <row r="13" spans="1:20" ht="21" customHeight="1" x14ac:dyDescent="0.25">
      <c r="A13" s="5" t="str">
        <f>[2]Лист1!$D$329</f>
        <v>13.07.2015 р.</v>
      </c>
      <c r="B13" s="16">
        <f>[2]Лист1!$B$78</f>
        <v>85.453999999999994</v>
      </c>
      <c r="C13" s="16">
        <f>[2]Лист1!$C$78</f>
        <v>7.2690000000000001</v>
      </c>
      <c r="D13" s="16">
        <f>[2]Лист1!$D$78</f>
        <v>2.0139999999999998</v>
      </c>
      <c r="E13" s="16">
        <f>[2]Лист1!$F$78</f>
        <v>0.09</v>
      </c>
      <c r="F13" s="16">
        <f>[2]Лист1!$E$78</f>
        <v>9.1999999999999998E-2</v>
      </c>
      <c r="G13" s="16">
        <f>SUM([2]Лист1!$G$78:$I$78)</f>
        <v>4.4999999999999998E-2</v>
      </c>
      <c r="H13" s="16">
        <f>[2]Лист1!$J$78</f>
        <v>8.4000000000000005E-2</v>
      </c>
      <c r="I13" s="16">
        <f>[2]Лист1!$K$78</f>
        <v>1.5740000000000001</v>
      </c>
      <c r="J13" s="16">
        <f>[2]Лист1!$L$78</f>
        <v>3.371</v>
      </c>
      <c r="K13" s="16">
        <f>[2]Лист1!$M$78</f>
        <v>7.0000000000000001E-3</v>
      </c>
      <c r="L13" s="18"/>
      <c r="M13" s="16">
        <f>[2]Лист1!$M$82</f>
        <v>0.78900000000000003</v>
      </c>
      <c r="N13" s="22">
        <f>[2]Лист1!$M$83</f>
        <v>8372</v>
      </c>
      <c r="O13" s="22">
        <f>[2]Лист1!$M$84</f>
        <v>11443</v>
      </c>
      <c r="P13" s="26"/>
      <c r="Q13" s="26"/>
      <c r="R13" s="29"/>
      <c r="S13" s="3"/>
      <c r="T13" s="3"/>
    </row>
    <row r="14" spans="1:20" ht="21" customHeight="1" x14ac:dyDescent="0.25">
      <c r="A14" s="5" t="str">
        <f>[3]Лист1!$D$329</f>
        <v>20.07.2015 р.</v>
      </c>
      <c r="B14" s="16">
        <f>[3]Лист1!$B$78</f>
        <v>85.438999999999993</v>
      </c>
      <c r="C14" s="16">
        <f>[3]Лист1!$C$78</f>
        <v>7.4809999999999999</v>
      </c>
      <c r="D14" s="16">
        <f>[3]Лист1!$D$78</f>
        <v>1.762</v>
      </c>
      <c r="E14" s="16">
        <f>[3]Лист1!$F$78</f>
        <v>6.8000000000000005E-2</v>
      </c>
      <c r="F14" s="16">
        <f>[3]Лист1!$E$78</f>
        <v>6.8000000000000005E-2</v>
      </c>
      <c r="G14" s="16">
        <f>SUM([3]Лист1!$G$78:$I$78)</f>
        <v>5.6000000000000001E-2</v>
      </c>
      <c r="H14" s="16">
        <f>[3]Лист1!$J$78</f>
        <v>7.4999999999999997E-2</v>
      </c>
      <c r="I14" s="16">
        <f>[3]Лист1!$K$78</f>
        <v>1.589</v>
      </c>
      <c r="J14" s="16">
        <f>[3]Лист1!$L$78</f>
        <v>3.4569999999999999</v>
      </c>
      <c r="K14" s="16">
        <f>[3]Лист1!$M$78</f>
        <v>5.0000000000000001E-3</v>
      </c>
      <c r="L14" s="24"/>
      <c r="M14" s="16">
        <f>[3]Лист1!$M$82</f>
        <v>0.78800000000000003</v>
      </c>
      <c r="N14" s="22">
        <f>[3]Лист1!$M$83</f>
        <v>8337</v>
      </c>
      <c r="O14" s="22">
        <f>[3]Лист1!$M$84</f>
        <v>11407</v>
      </c>
      <c r="P14" s="26"/>
      <c r="Q14" s="26"/>
      <c r="R14" s="29"/>
      <c r="S14" s="3"/>
      <c r="T14" s="3"/>
    </row>
    <row r="15" spans="1:20" ht="21" customHeight="1" thickBot="1" x14ac:dyDescent="0.3">
      <c r="A15" s="6" t="str">
        <f>[4]Лист1!$D$329</f>
        <v>27.07.2015 р.</v>
      </c>
      <c r="B15" s="17">
        <f>[4]Лист1!$B$78</f>
        <v>85.616</v>
      </c>
      <c r="C15" s="17">
        <f>[4]Лист1!$C$78</f>
        <v>7.2560000000000002</v>
      </c>
      <c r="D15" s="17">
        <f>[4]Лист1!$D$78</f>
        <v>1.867</v>
      </c>
      <c r="E15" s="17">
        <f>[4]Лист1!$F$78</f>
        <v>8.6999999999999994E-2</v>
      </c>
      <c r="F15" s="17">
        <f>[4]Лист1!$E$78</f>
        <v>9.6000000000000002E-2</v>
      </c>
      <c r="G15" s="17">
        <f>SUM([4]Лист1!$G$78:$I$78)</f>
        <v>6.7000000000000004E-2</v>
      </c>
      <c r="H15" s="17">
        <f>[4]Лист1!$J$78</f>
        <v>7.1999999999999995E-2</v>
      </c>
      <c r="I15" s="17">
        <f>[4]Лист1!$K$78</f>
        <v>1.482</v>
      </c>
      <c r="J15" s="17">
        <f>[4]Лист1!$L$78</f>
        <v>3.452</v>
      </c>
      <c r="K15" s="17">
        <f>[4]Лист1!$M$78</f>
        <v>5.0000000000000001E-3</v>
      </c>
      <c r="L15" s="20"/>
      <c r="M15" s="17">
        <f>[4]Лист1!$M$82</f>
        <v>0.78800000000000003</v>
      </c>
      <c r="N15" s="23">
        <f>[4]Лист1!$M$83</f>
        <v>8357</v>
      </c>
      <c r="O15" s="23">
        <f>[4]Лист1!$M$84</f>
        <v>11431</v>
      </c>
      <c r="P15" s="27"/>
      <c r="Q15" s="27"/>
      <c r="R15" s="30"/>
      <c r="S15" s="3"/>
      <c r="T15" s="3"/>
    </row>
    <row r="16" spans="1:20" ht="13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3"/>
      <c r="T16" s="3"/>
    </row>
    <row r="17" spans="1:20" ht="13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"/>
      <c r="T17" s="3"/>
    </row>
    <row r="18" spans="1:20" ht="6.75" customHeight="1" x14ac:dyDescent="0.25"/>
    <row r="19" spans="1:20" ht="16.5" customHeight="1" x14ac:dyDescent="0.25">
      <c r="A19" s="41" t="s">
        <v>11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20" ht="10.5" customHeight="1" x14ac:dyDescent="0.25">
      <c r="K20" s="8" t="s">
        <v>12</v>
      </c>
      <c r="N20" s="9" t="s">
        <v>13</v>
      </c>
      <c r="O20" s="10"/>
    </row>
    <row r="21" spans="1:20" ht="10.5" customHeight="1" x14ac:dyDescent="0.25">
      <c r="M21" s="11"/>
      <c r="N21" s="11"/>
      <c r="O21" s="10"/>
      <c r="P21" s="12"/>
    </row>
    <row r="22" spans="1:20" x14ac:dyDescent="0.25">
      <c r="A22" s="42" t="s">
        <v>15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20" ht="10.5" customHeight="1" x14ac:dyDescent="0.25">
      <c r="K23" s="8" t="s">
        <v>12</v>
      </c>
      <c r="N23" s="9" t="s">
        <v>13</v>
      </c>
    </row>
    <row r="24" spans="1:20" ht="14.25" customHeight="1" x14ac:dyDescent="0.25">
      <c r="M24" s="11"/>
      <c r="N24" s="11"/>
      <c r="O24" s="12"/>
    </row>
  </sheetData>
  <mergeCells count="30"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P12:P15"/>
    <mergeCell ref="Q12:Q15"/>
    <mergeCell ref="R12:R15"/>
    <mergeCell ref="Q9:Q11"/>
    <mergeCell ref="M11:O11"/>
    <mergeCell ref="M9:M10"/>
    <mergeCell ref="N9:N10"/>
    <mergeCell ref="O9:O10"/>
    <mergeCell ref="P9:P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2015-07-30T08:31:42Z</dcterms:modified>
</cp:coreProperties>
</file>