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05" windowWidth="9795" windowHeight="12120"/>
  </bookViews>
  <sheets>
    <sheet name="15-19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<sst xmlns="http://schemas.openxmlformats.org/spreadsheetml/2006/main" count="34" uniqueCount="32">
  <si>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</si>
  <si>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</si>
  <si>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</si>
  <si>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</si>
  <si>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</si>
  <si>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</si>
  <si>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</si>
  <si>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</si>
  <si>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</si>
  <si>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</si>
  <si>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</si>
  <si>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</si>
  <si>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</si>
  <si>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</si>
  <si>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</si>
  <si>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</si>
  <si>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</si>
  <si>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</si>
  <si>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</si>
  <si>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</si>
  <si>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</si>
  <si>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</si>
  <si>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</si>
  <si>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</si>
  <si>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</si>
  <si>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</si>
  <si>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</si>
  <si>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</si>
  <si>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з 1.05.2015 р. по 31.05.2015 р.</t>
  </si>
  <si>
    <t>15-19</t>
  </si>
  <si>
    <t>відсутн.</t>
  </si>
  <si>
    <t>&lt; 0,0002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</si>
</sst>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5.05.2015 р.</v>
          </cell>
        </row>
        <row r="329">
          <cell r="D329" t="str">
            <v>5.05.2015 р.</v>
          </cell>
        </row>
        <row r="338">
          <cell r="B338">
            <v>89.825999999999993</v>
          </cell>
          <cell r="C338">
            <v>4.6050000000000004</v>
          </cell>
          <cell r="D338">
            <v>1.04</v>
          </cell>
          <cell r="E338">
            <v>0.17</v>
          </cell>
          <cell r="F338">
            <v>0.11600000000000001</v>
          </cell>
          <cell r="G338">
            <v>2.8000000000000001E-2</v>
          </cell>
          <cell r="H338">
            <v>4.4999999999999998E-2</v>
          </cell>
          <cell r="I338">
            <v>0.01</v>
          </cell>
          <cell r="J338">
            <v>4.5999999999999999E-2</v>
          </cell>
          <cell r="K338">
            <v>1.38</v>
          </cell>
          <cell r="L338">
            <v>2.726</v>
          </cell>
          <cell r="M338">
            <v>8.0000000000000002E-3</v>
          </cell>
        </row>
        <row r="342">
          <cell r="M342">
            <v>0.75600000000000001</v>
          </cell>
        </row>
        <row r="343">
          <cell r="M343">
            <v>8165</v>
          </cell>
        </row>
        <row r="344">
          <cell r="M344">
            <v>11423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12.05.2015р.</v>
          </cell>
        </row>
        <row r="329">
          <cell r="D329" t="str">
            <v>12.05.2015р.</v>
          </cell>
        </row>
        <row r="338">
          <cell r="B338">
            <v>89.650999999999996</v>
          </cell>
          <cell r="C338">
            <v>4.7069999999999999</v>
          </cell>
          <cell r="D338">
            <v>1.0780000000000001</v>
          </cell>
          <cell r="E338">
            <v>0.17100000000000001</v>
          </cell>
          <cell r="F338">
            <v>0.114</v>
          </cell>
          <cell r="G338">
            <v>3.2000000000000001E-2</v>
          </cell>
          <cell r="H338">
            <v>4.8000000000000001E-2</v>
          </cell>
          <cell r="I338">
            <v>8.0000000000000002E-3</v>
          </cell>
          <cell r="J338">
            <v>7.8E-2</v>
          </cell>
          <cell r="K338">
            <v>1.371</v>
          </cell>
          <cell r="L338">
            <v>2.7370000000000001</v>
          </cell>
          <cell r="M338">
            <v>5.0000000000000001E-3</v>
          </cell>
        </row>
        <row r="342">
          <cell r="M342">
            <v>0.75800000000000001</v>
          </cell>
        </row>
        <row r="343">
          <cell r="M343">
            <v>8188</v>
          </cell>
        </row>
        <row r="344">
          <cell r="M344">
            <v>11437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18.05.2015р.</v>
          </cell>
        </row>
        <row r="329">
          <cell r="D329" t="str">
            <v>18.05.2015р.</v>
          </cell>
        </row>
        <row r="338">
          <cell r="B338">
            <v>90.296999999999997</v>
          </cell>
          <cell r="C338">
            <v>4.7190000000000003</v>
          </cell>
          <cell r="D338">
            <v>1.0549999999999999</v>
          </cell>
          <cell r="E338">
            <v>0.17399999999999999</v>
          </cell>
          <cell r="F338">
            <v>0.12</v>
          </cell>
          <cell r="G338">
            <v>0.04</v>
          </cell>
          <cell r="H338">
            <v>4.9000000000000002E-2</v>
          </cell>
          <cell r="I338">
            <v>4.0000000000000001E-3</v>
          </cell>
          <cell r="J338">
            <v>7.6999999999999999E-2</v>
          </cell>
          <cell r="K338">
            <v>1.4910000000000001</v>
          </cell>
          <cell r="L338">
            <v>1.97</v>
          </cell>
          <cell r="M338">
            <v>4.0000000000000001E-3</v>
          </cell>
        </row>
        <row r="342">
          <cell r="M342">
            <v>0.749</v>
          </cell>
        </row>
        <row r="343">
          <cell r="M343">
            <v>8240</v>
          </cell>
        </row>
        <row r="344">
          <cell r="M344">
            <v>11575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25.05.2015р.</v>
          </cell>
        </row>
        <row r="329">
          <cell r="D329" t="str">
            <v>25.05.2015 р.</v>
          </cell>
        </row>
        <row r="338">
          <cell r="B338">
            <v>90.247</v>
          </cell>
          <cell r="C338">
            <v>4.72</v>
          </cell>
          <cell r="D338">
            <v>1.101</v>
          </cell>
          <cell r="E338">
            <v>0.189</v>
          </cell>
          <cell r="F338">
            <v>0.128</v>
          </cell>
          <cell r="G338">
            <v>4.2999999999999997E-2</v>
          </cell>
          <cell r="H338">
            <v>5.2999999999999999E-2</v>
          </cell>
          <cell r="I338">
            <v>5.0000000000000001E-3</v>
          </cell>
          <cell r="J338">
            <v>8.1000000000000003E-2</v>
          </cell>
          <cell r="K338">
            <v>1.466</v>
          </cell>
          <cell r="L338">
            <v>1.962</v>
          </cell>
          <cell r="M338">
            <v>5.0000000000000001E-3</v>
          </cell>
        </row>
        <row r="342">
          <cell r="M342">
            <v>0.75</v>
          </cell>
        </row>
        <row r="343">
          <cell r="M343">
            <v>8257</v>
          </cell>
        </row>
        <row r="344">
          <cell r="M344">
            <v>11589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H1" workbookViewId="0">
      <selection activeCell="O25" sqref="O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29</v>
      </c>
      <c r="P1" s="42"/>
      <c r="Q1" s="42"/>
      <c r="R1" s="16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0" ht="18.75" customHeight="1" x14ac:dyDescent="0.2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0" ht="15.75" x14ac:dyDescent="0.2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0" ht="6" customHeight="1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0" ht="21" customHeight="1" x14ac:dyDescent="0.25">
      <c r="A9" s="36" t="s">
        <v>0</v>
      </c>
      <c r="B9" s="30" t="s">
        <v>23</v>
      </c>
      <c r="C9" s="31"/>
      <c r="D9" s="31"/>
      <c r="E9" s="31"/>
      <c r="F9" s="31"/>
      <c r="G9" s="31"/>
      <c r="H9" s="31"/>
      <c r="I9" s="31"/>
      <c r="J9" s="31"/>
      <c r="K9" s="32"/>
      <c r="L9" s="39" t="s">
        <v>17</v>
      </c>
      <c r="M9" s="38" t="s">
        <v>24</v>
      </c>
      <c r="N9" s="38" t="s">
        <v>25</v>
      </c>
      <c r="O9" s="38" t="s">
        <v>26</v>
      </c>
      <c r="P9" s="39" t="s">
        <v>19</v>
      </c>
      <c r="Q9" s="39" t="s">
        <v>20</v>
      </c>
      <c r="R9" s="44" t="s">
        <v>21</v>
      </c>
      <c r="S9" s="2"/>
      <c r="T9" s="2"/>
    </row>
    <row r="10" spans="1:20" ht="57" customHeight="1" x14ac:dyDescent="0.25">
      <c r="A10" s="37"/>
      <c r="B10" s="46" t="s">
        <v>1</v>
      </c>
      <c r="C10" s="46" t="s">
        <v>2</v>
      </c>
      <c r="D10" s="46" t="s">
        <v>3</v>
      </c>
      <c r="E10" s="46" t="s">
        <v>4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10</v>
      </c>
      <c r="L10" s="40"/>
      <c r="M10" s="38"/>
      <c r="N10" s="38"/>
      <c r="O10" s="38"/>
      <c r="P10" s="40"/>
      <c r="Q10" s="40"/>
      <c r="R10" s="45"/>
      <c r="S10" s="2"/>
      <c r="T10" s="2"/>
    </row>
    <row r="11" spans="1:20" ht="27" customHeight="1" thickBot="1" x14ac:dyDescent="0.3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7" t="s">
        <v>22</v>
      </c>
      <c r="N11" s="48"/>
      <c r="O11" s="49"/>
      <c r="P11" s="40"/>
      <c r="Q11" s="40"/>
      <c r="R11" s="45"/>
      <c r="S11" s="2"/>
      <c r="T11" s="2"/>
    </row>
    <row r="12" spans="1:20" ht="21" customHeight="1" x14ac:dyDescent="0.25">
      <c r="A12" s="3" t="str">
        <f>[1]Лист1!$D$329</f>
        <v>5.05.2015 р.</v>
      </c>
      <c r="B12" s="12">
        <f>[1]Лист1!$B$338</f>
        <v>89.825999999999993</v>
      </c>
      <c r="C12" s="12">
        <f>[1]Лист1!$C$338</f>
        <v>4.6050000000000004</v>
      </c>
      <c r="D12" s="12">
        <f>[1]Лист1!$D$338</f>
        <v>1.04</v>
      </c>
      <c r="E12" s="12">
        <f>[1]Лист1!$F$338</f>
        <v>0.11600000000000001</v>
      </c>
      <c r="F12" s="12">
        <f>[1]Лист1!$E$338</f>
        <v>0.17</v>
      </c>
      <c r="G12" s="12">
        <f>SUM([1]Лист1!$G$338:$I$338)</f>
        <v>8.299999999999999E-2</v>
      </c>
      <c r="H12" s="12">
        <f>[1]Лист1!$J$338</f>
        <v>4.5999999999999999E-2</v>
      </c>
      <c r="I12" s="12">
        <f>[1]Лист1!$K$338</f>
        <v>1.38</v>
      </c>
      <c r="J12" s="12">
        <f>[1]Лист1!$L$338</f>
        <v>2.726</v>
      </c>
      <c r="K12" s="12">
        <f>[1]Лист1!$M$338</f>
        <v>8.0000000000000002E-3</v>
      </c>
      <c r="L12" s="22"/>
      <c r="M12" s="12">
        <f>[1]Лист1!$M$342</f>
        <v>0.75600000000000001</v>
      </c>
      <c r="N12" s="17">
        <f>[1]Лист1!$M$343</f>
        <v>8165</v>
      </c>
      <c r="O12" s="17">
        <f>[1]Лист1!$M$344</f>
        <v>11423</v>
      </c>
      <c r="P12" s="17"/>
      <c r="Q12" s="26">
        <v>3.8999999999999998E-3</v>
      </c>
      <c r="R12" s="27" t="s">
        <v>31</v>
      </c>
      <c r="S12" s="2"/>
      <c r="T12" s="2"/>
    </row>
    <row r="13" spans="1:20" ht="21" customHeight="1" x14ac:dyDescent="0.25">
      <c r="A13" s="4" t="str">
        <f>[2]Лист1!$D$329</f>
        <v>12.05.2015р.</v>
      </c>
      <c r="B13" s="13">
        <f>[2]Лист1!$B$338</f>
        <v>89.650999999999996</v>
      </c>
      <c r="C13" s="13">
        <f>[2]Лист1!$C$338</f>
        <v>4.7069999999999999</v>
      </c>
      <c r="D13" s="13">
        <f>[2]Лист1!$D$338</f>
        <v>1.0780000000000001</v>
      </c>
      <c r="E13" s="13">
        <f>[2]Лист1!$F$338</f>
        <v>0.114</v>
      </c>
      <c r="F13" s="13">
        <f>[2]Лист1!$E$338</f>
        <v>0.17100000000000001</v>
      </c>
      <c r="G13" s="13">
        <f>SUM([2]Лист1!$G$338:$I$338)</f>
        <v>8.7999999999999995E-2</v>
      </c>
      <c r="H13" s="13">
        <f>[2]Лист1!$J$338</f>
        <v>7.8E-2</v>
      </c>
      <c r="I13" s="13">
        <f>[2]Лист1!$K$338</f>
        <v>1.371</v>
      </c>
      <c r="J13" s="13">
        <f>[2]Лист1!$L$338</f>
        <v>2.7370000000000001</v>
      </c>
      <c r="K13" s="13">
        <f>[2]Лист1!$M$338</f>
        <v>5.0000000000000001E-3</v>
      </c>
      <c r="L13" s="23"/>
      <c r="M13" s="13">
        <f>[2]Лист1!$M$342</f>
        <v>0.75800000000000001</v>
      </c>
      <c r="N13" s="18">
        <f>[2]Лист1!$M$343</f>
        <v>8188</v>
      </c>
      <c r="O13" s="18">
        <f>[2]Лист1!$M$344</f>
        <v>11437</v>
      </c>
      <c r="P13" s="18"/>
      <c r="Q13" s="18"/>
      <c r="R13" s="20"/>
      <c r="S13" s="2"/>
      <c r="T13" s="2"/>
    </row>
    <row r="14" spans="1:20" ht="21" customHeight="1" x14ac:dyDescent="0.25">
      <c r="A14" s="4" t="str">
        <f>[3]Лист1!$D$329</f>
        <v>18.05.2015р.</v>
      </c>
      <c r="B14" s="13">
        <f>[3]Лист1!$B$338</f>
        <v>90.296999999999997</v>
      </c>
      <c r="C14" s="13">
        <f>[3]Лист1!$C$338</f>
        <v>4.7190000000000003</v>
      </c>
      <c r="D14" s="13">
        <f>[3]Лист1!$D$338</f>
        <v>1.0549999999999999</v>
      </c>
      <c r="E14" s="13">
        <f>[3]Лист1!$F$338</f>
        <v>0.12</v>
      </c>
      <c r="F14" s="13">
        <f>[3]Лист1!$E$338</f>
        <v>0.17399999999999999</v>
      </c>
      <c r="G14" s="13">
        <f>SUM([3]Лист1!$G$338:$I$338)</f>
        <v>9.2999999999999999E-2</v>
      </c>
      <c r="H14" s="13">
        <f>[3]Лист1!$J$338</f>
        <v>7.6999999999999999E-2</v>
      </c>
      <c r="I14" s="13">
        <f>[3]Лист1!$K$338</f>
        <v>1.4910000000000001</v>
      </c>
      <c r="J14" s="13">
        <f>[3]Лист1!$L$338</f>
        <v>1.97</v>
      </c>
      <c r="K14" s="13">
        <f>[3]Лист1!$M$338</f>
        <v>4.0000000000000001E-3</v>
      </c>
      <c r="L14" s="23">
        <v>-10.199999999999999</v>
      </c>
      <c r="M14" s="13">
        <f>[3]Лист1!$M$342</f>
        <v>0.749</v>
      </c>
      <c r="N14" s="18">
        <f>[3]Лист1!$M$343</f>
        <v>8240</v>
      </c>
      <c r="O14" s="18">
        <f>[3]Лист1!$M$344</f>
        <v>11575</v>
      </c>
      <c r="P14" s="25" t="s">
        <v>30</v>
      </c>
      <c r="Q14" s="18"/>
      <c r="R14" s="20"/>
      <c r="S14" s="2"/>
      <c r="T14" s="2"/>
    </row>
    <row r="15" spans="1:20" ht="21" customHeight="1" thickBot="1" x14ac:dyDescent="0.3">
      <c r="A15" s="5" t="str">
        <f>[4]Лист1!$D$329</f>
        <v>25.05.2015 р.</v>
      </c>
      <c r="B15" s="14">
        <f>[4]Лист1!$B$338</f>
        <v>90.247</v>
      </c>
      <c r="C15" s="14">
        <f>[4]Лист1!$C$338</f>
        <v>4.72</v>
      </c>
      <c r="D15" s="14">
        <f>[4]Лист1!$D$338</f>
        <v>1.101</v>
      </c>
      <c r="E15" s="14">
        <f>[4]Лист1!$F$338</f>
        <v>0.128</v>
      </c>
      <c r="F15" s="14">
        <f>[4]Лист1!$E$338</f>
        <v>0.189</v>
      </c>
      <c r="G15" s="14">
        <f>SUM([4]Лист1!$G$338:$I$338)</f>
        <v>0.10100000000000001</v>
      </c>
      <c r="H15" s="14">
        <f>[4]Лист1!$J$338</f>
        <v>8.1000000000000003E-2</v>
      </c>
      <c r="I15" s="14">
        <f>[4]Лист1!$K$338</f>
        <v>1.466</v>
      </c>
      <c r="J15" s="14">
        <f>[4]Лист1!$L$338</f>
        <v>1.962</v>
      </c>
      <c r="K15" s="14">
        <f>[4]Лист1!$M$338</f>
        <v>5.0000000000000001E-3</v>
      </c>
      <c r="L15" s="24"/>
      <c r="M15" s="14">
        <f>[4]Лист1!$M$342</f>
        <v>0.75</v>
      </c>
      <c r="N15" s="19">
        <f>[4]Лист1!$M$343</f>
        <v>8257</v>
      </c>
      <c r="O15" s="19">
        <f>[4]Лист1!$M$344</f>
        <v>11589</v>
      </c>
      <c r="P15" s="19"/>
      <c r="Q15" s="19"/>
      <c r="R15" s="21"/>
      <c r="S15" s="2"/>
      <c r="T15" s="2"/>
    </row>
    <row r="16" spans="1:20" ht="13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"/>
      <c r="T16" s="2"/>
    </row>
    <row r="17" spans="1:20" ht="13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"/>
      <c r="T17" s="2"/>
    </row>
    <row r="18" spans="1:20" ht="6.75" customHeight="1" x14ac:dyDescent="0.25"/>
    <row r="19" spans="1:20" ht="16.5" customHeight="1" x14ac:dyDescent="0.25">
      <c r="A19" s="43" t="s">
        <v>11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20" ht="10.5" customHeight="1" x14ac:dyDescent="0.25">
      <c r="K20" s="7" t="s">
        <v>12</v>
      </c>
      <c r="N20" s="8" t="s">
        <v>13</v>
      </c>
      <c r="O20" s="9"/>
    </row>
    <row r="21" spans="1:20" ht="10.5" customHeight="1" x14ac:dyDescent="0.25">
      <c r="M21" s="10"/>
      <c r="N21" s="10"/>
      <c r="O21" s="9"/>
      <c r="P21" s="11"/>
    </row>
    <row r="22" spans="1:20" x14ac:dyDescent="0.2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20" ht="10.5" customHeight="1" x14ac:dyDescent="0.25">
      <c r="K23" s="7" t="s">
        <v>12</v>
      </c>
      <c r="N23" s="8" t="s">
        <v>13</v>
      </c>
    </row>
    <row r="24" spans="1:20" ht="14.25" customHeight="1" x14ac:dyDescent="0.25">
      <c r="M24" s="10"/>
      <c r="N24" s="10"/>
      <c r="O24" s="11"/>
    </row>
  </sheetData>
  <mergeCells count="28">
    <mergeCell ref="A1:N1"/>
    <mergeCell ref="O1:Q1"/>
    <mergeCell ref="A19:R19"/>
    <mergeCell ref="Q9:Q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2:R22"/>
    <mergeCell ref="A4:R4"/>
    <mergeCell ref="B9:K9"/>
    <mergeCell ref="A3:R3"/>
    <mergeCell ref="A5:R5"/>
    <mergeCell ref="A7:R7"/>
    <mergeCell ref="A9:A11"/>
    <mergeCell ref="O9:O10"/>
    <mergeCell ref="P9:P11"/>
    <mergeCell ref="L9:L11"/>
    <mergeCell ref="M9:M10"/>
    <mergeCell ref="N9:N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2015-06-03T07:48:30Z</dcterms:modified>
</cp:coreProperties>
</file>