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7995"/>
  </bookViews>
  <sheets>
    <sheet name="Чернігівгаз " sheetId="1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X16" i="1" l="1"/>
  <c r="X17" i="1"/>
  <c r="X18" i="1"/>
  <c r="X21" i="1"/>
  <c r="X22" i="1"/>
  <c r="X23" i="1"/>
  <c r="X24" i="1"/>
  <c r="X25" i="1"/>
  <c r="P26" i="1"/>
  <c r="Q26" i="1"/>
  <c r="R26" i="1"/>
  <c r="Q57" i="1"/>
</calcChain>
</file>

<file path=xl/sharedStrings.xml><?xml version="1.0" encoding="utf-8"?>
<sst xmlns="http://schemas.openxmlformats.org/spreadsheetml/2006/main" count="93" uniqueCount="80">
  <si>
    <t>Т.В. Блуд</t>
  </si>
  <si>
    <t>Завідувач ВХАЛ</t>
  </si>
  <si>
    <t>відсутня</t>
  </si>
  <si>
    <t>ГПА № 5                нагнітач</t>
  </si>
  <si>
    <t>19.06.2012р.</t>
  </si>
  <si>
    <t>ГПА № 5               двигун</t>
  </si>
  <si>
    <t>відсутні</t>
  </si>
  <si>
    <t>бак регенерації</t>
  </si>
  <si>
    <t>20.07.2012р.</t>
  </si>
  <si>
    <t>Склад оливи Е-2    після регенерації</t>
  </si>
  <si>
    <t>16.07.2012р.</t>
  </si>
  <si>
    <t xml:space="preserve">Склад оливи Е-5    </t>
  </si>
  <si>
    <t>09.07.2012р.</t>
  </si>
  <si>
    <t>олива після регенерації</t>
  </si>
  <si>
    <t>02.07.2012р.</t>
  </si>
  <si>
    <t>механічних домішок, %</t>
  </si>
  <si>
    <t>води</t>
  </si>
  <si>
    <t>Вміст</t>
  </si>
  <si>
    <t>Загальне кислотне число                (мг КОН/1г оливи)</t>
  </si>
  <si>
    <r>
      <t>Температура спалаху у відкритому тиглі (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С)</t>
    </r>
  </si>
  <si>
    <r>
      <t xml:space="preserve">В'язкість кінематична при 40 </t>
    </r>
    <r>
      <rPr>
        <b/>
        <sz val="9"/>
        <rFont val="Arial Cyr"/>
        <charset val="204"/>
      </rPr>
      <t>º</t>
    </r>
    <r>
      <rPr>
        <b/>
        <sz val="9"/>
        <rFont val="Times New Roman"/>
        <family val="1"/>
        <charset val="204"/>
      </rPr>
      <t>С (сСт)</t>
    </r>
  </si>
  <si>
    <r>
      <t xml:space="preserve">Густина при 20 </t>
    </r>
    <r>
      <rPr>
        <b/>
        <sz val="10"/>
        <rFont val="Arial Cyr"/>
        <charset val="204"/>
      </rPr>
      <t>º</t>
    </r>
    <r>
      <rPr>
        <b/>
        <sz val="10"/>
        <rFont val="Times New Roman"/>
        <family val="1"/>
        <charset val="204"/>
      </rPr>
      <t>С  (кг/м3)</t>
    </r>
  </si>
  <si>
    <t>Місце відбору проби</t>
  </si>
  <si>
    <t>Дата проведення аналізу</t>
  </si>
  <si>
    <t xml:space="preserve"> за липень 2012 року</t>
  </si>
  <si>
    <t>по результатам аналізу оливи марки Тп-22с АЗМОЛ</t>
  </si>
  <si>
    <t>ЗВІТ</t>
  </si>
  <si>
    <t>31 липня 2012 р.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</si>
  <si>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Малинський М.П.</t>
    </r>
  </si>
  <si>
    <t>Головний інженер Мринського ВУПЗГ</t>
  </si>
  <si>
    <t>чинне до 08 листопада 2015 р.</t>
  </si>
  <si>
    <t>ЗАТВЕРДЖУЮ</t>
  </si>
  <si>
    <t>Свідоцтво про атестацію лабораторії № 146/2010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</si>
  <si>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</si>
  <si>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</si>
  <si>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</si>
  <si>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</si>
  <si>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30.03.2015р</t>
  </si>
  <si>
    <t>27.04.2015р</t>
  </si>
  <si>
    <t>21.04.2015р</t>
  </si>
  <si>
    <t>14.04.2015р</t>
  </si>
  <si>
    <t>менше 0,01</t>
  </si>
  <si>
    <t>менше 0,001</t>
  </si>
  <si>
    <t>ВОГ 124 км</t>
  </si>
  <si>
    <t>06.04.2015р.</t>
  </si>
  <si>
    <t>Для АГРС Ніжин, Коломійцівка, Дорогинка</t>
  </si>
  <si>
    <t>27.04 2015р</t>
  </si>
  <si>
    <t>Замірна дільниця</t>
  </si>
  <si>
    <t>14.04.2015р.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</si>
  <si>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</si>
  <si>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</si>
  <si>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</si>
  <si>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</si>
  <si>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</si>
  <si>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</si>
  <si>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</si>
  <si>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</si>
  <si>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</si>
  <si>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</si>
  <si>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</si>
  <si>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</si>
  <si>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</si>
  <si>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</si>
  <si>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</si>
  <si>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</si>
  <si>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</si>
  <si>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</si>
  <si>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>Число Воббе вижче,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</si>
  <si>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r>
      <t>Теплота згорання                      нижча,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</si>
  <si>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 xml:space="preserve"> Густина,  кг/м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</si>
  <si>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</si>
  <si>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Компонентний склад газу , об.%</t>
  </si>
  <si>
    <t>Місце відбору проб</t>
  </si>
  <si>
    <t>Дата відбору</t>
  </si>
  <si>
    <t xml:space="preserve"> за період з 01.04.2015 року по 30.04.2015 року</t>
  </si>
  <si>
    <t>Протокол якості природного газу</t>
  </si>
  <si>
    <t>30 квітня 2015р.</t>
  </si>
  <si>
    <r>
      <t xml:space="preserve">                   </t>
    </r>
    <r>
      <rPr>
        <sz val="12"/>
        <rFont val="Times New Roman"/>
        <family val="1"/>
        <charset val="204"/>
      </rPr>
      <t xml:space="preserve"> Гладкий І.М.</t>
    </r>
  </si>
  <si>
    <t>Начальник Мринського ВУПЗГ</t>
  </si>
  <si>
    <t>переданого Мринським ВУПЗГ та прийнятого ПАТ "Чернігівгаз" по газопроводу Талалаївка-Мрин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</si>
</sst>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1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11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10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/>
    <xf numFmtId="0" fontId="1" fillId="0" borderId="5" xfId="1" applyBorder="1" applyAlignment="1">
      <alignment horizontal="center"/>
    </xf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7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164" fontId="1" fillId="2" borderId="4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10" xfId="1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6" fillId="0" borderId="10" xfId="1" applyFont="1" applyBorder="1" applyAlignment="1">
      <alignment horizontal="center" vertical="center" textRotation="90"/>
    </xf>
    <xf numFmtId="0" fontId="16" fillId="0" borderId="11" xfId="1" applyFont="1" applyBorder="1" applyAlignment="1">
      <alignment horizontal="center" vertical="center" textRotation="90"/>
    </xf>
    <xf numFmtId="0" fontId="16" fillId="0" borderId="12" xfId="1" applyFont="1" applyBorder="1" applyAlignment="1">
      <alignment horizontal="center" vertical="center" textRotation="90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12" xfId="1" applyFont="1" applyFill="1" applyBorder="1" applyAlignment="1">
      <alignment horizontal="center" vertical="center" textRotation="90" wrapText="1"/>
    </xf>
    <xf numFmtId="0" fontId="1" fillId="0" borderId="0" xfId="1" applyAlignment="1"/>
    <xf numFmtId="0" fontId="14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10" xfId="1" applyFill="1" applyBorder="1" applyAlignment="1">
      <alignment horizontal="center" vertical="center" textRotation="90" wrapText="1"/>
    </xf>
    <xf numFmtId="0" fontId="1" fillId="0" borderId="12" xfId="1" applyFill="1" applyBorder="1" applyAlignment="1">
      <alignment horizontal="center" vertical="center" textRotation="90" wrapText="1"/>
    </xf>
    <xf numFmtId="0" fontId="1" fillId="0" borderId="10" xfId="1" applyBorder="1" applyAlignment="1">
      <alignment horizontal="center" vertical="center" textRotation="90" wrapText="1"/>
    </xf>
    <xf numFmtId="0" fontId="1" fillId="0" borderId="12" xfId="1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2" fillId="0" borderId="0" xfId="1" applyFont="1" applyAlignme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textRotation="90" wrapText="1"/>
    </xf>
    <xf numFmtId="0" fontId="6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3" fontId="16" fillId="0" borderId="10" xfId="1" applyNumberFormat="1" applyFont="1" applyBorder="1" applyAlignment="1">
      <alignment horizontal="center" vertical="center" textRotation="90"/>
    </xf>
    <xf numFmtId="3" fontId="16" fillId="0" borderId="11" xfId="1" applyNumberFormat="1" applyFont="1" applyBorder="1" applyAlignment="1">
      <alignment horizontal="center" vertical="center" textRotation="90"/>
    </xf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3" fillId="0" borderId="0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1" fillId="0" borderId="2" xfId="1" applyBorder="1" applyAlignment="1"/>
    <xf numFmtId="0" fontId="1" fillId="0" borderId="3" xfId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X63"/>
  <sheetViews>
    <sheetView tabSelected="1" zoomScale="130" zoomScaleNormal="100" workbookViewId="0">
      <selection activeCell="Q23" sqref="Q23"/>
    </sheetView>
  </sheetViews>
  <sheetFormatPr defaultRowHeight="12.75" x14ac:dyDescent="0.2"/>
  <cols>
    <col min="1" max="1" width="12.5" style="1" customWidth="1"/>
    <col min="2" max="2" width="7" style="1" customWidth="1"/>
    <col min="3" max="3" width="9.33203125" style="1"/>
    <col min="4" max="4" width="9.6640625" style="1" customWidth="1"/>
    <col min="5" max="5" width="7.1640625" style="1" customWidth="1"/>
    <col min="6" max="10" width="6.33203125" style="1" customWidth="1"/>
    <col min="11" max="11" width="6.6640625" style="1" customWidth="1"/>
    <col min="12" max="15" width="6.33203125" style="1" customWidth="1"/>
    <col min="16" max="16" width="9.1640625" style="1" customWidth="1"/>
    <col min="17" max="17" width="7.1640625" style="1" customWidth="1"/>
    <col min="18" max="18" width="8" style="1" customWidth="1"/>
    <col min="19" max="19" width="5.83203125" style="1" customWidth="1"/>
    <col min="20" max="20" width="6" style="1" customWidth="1"/>
    <col min="21" max="21" width="5.6640625" style="1" customWidth="1"/>
    <col min="22" max="22" width="6.33203125" style="1" customWidth="1"/>
    <col min="23" max="23" width="9.33203125" style="1"/>
    <col min="24" max="24" width="11.6640625" style="1" bestFit="1" customWidth="1"/>
    <col min="25" max="16384" width="9.33203125" style="1"/>
  </cols>
  <sheetData>
    <row r="2" spans="1:24" ht="15.75" x14ac:dyDescent="0.25">
      <c r="B2" s="74" t="s">
        <v>32</v>
      </c>
      <c r="C2" s="74"/>
      <c r="D2" s="74"/>
      <c r="E2" s="74"/>
      <c r="F2" s="74"/>
      <c r="G2" s="74"/>
      <c r="H2" s="74"/>
      <c r="P2" s="8"/>
      <c r="Q2" s="75" t="s">
        <v>31</v>
      </c>
      <c r="R2" s="75"/>
      <c r="S2" s="75"/>
      <c r="T2" s="75"/>
      <c r="U2" s="75"/>
      <c r="V2" s="75"/>
    </row>
    <row r="3" spans="1:24" ht="15.75" x14ac:dyDescent="0.25">
      <c r="B3" s="74" t="s">
        <v>30</v>
      </c>
      <c r="C3" s="74"/>
      <c r="D3" s="74"/>
      <c r="E3" s="74"/>
      <c r="F3" s="74"/>
      <c r="G3" s="74"/>
      <c r="P3" s="76" t="s">
        <v>78</v>
      </c>
      <c r="Q3" s="76"/>
      <c r="R3" s="76"/>
      <c r="S3" s="76"/>
      <c r="T3" s="76"/>
      <c r="U3" s="76"/>
      <c r="V3" s="76"/>
    </row>
    <row r="4" spans="1:24" ht="15" customHeight="1" x14ac:dyDescent="0.25">
      <c r="P4" s="7"/>
      <c r="Q4" s="77" t="s">
        <v>77</v>
      </c>
      <c r="R4" s="78"/>
      <c r="S4" s="78"/>
      <c r="T4" s="78"/>
      <c r="U4" s="78"/>
      <c r="V4" s="78"/>
      <c r="W4" s="5"/>
    </row>
    <row r="5" spans="1:24" ht="15.75" x14ac:dyDescent="0.25">
      <c r="P5" s="7"/>
      <c r="Q5" s="7"/>
      <c r="R5" s="79" t="s">
        <v>76</v>
      </c>
      <c r="S5" s="79"/>
      <c r="T5" s="79"/>
      <c r="U5" s="79"/>
      <c r="V5" s="76"/>
    </row>
    <row r="6" spans="1:24" ht="6.75" customHeight="1" x14ac:dyDescent="0.25">
      <c r="P6" s="7"/>
      <c r="Q6" s="7"/>
      <c r="R6" s="59"/>
      <c r="S6" s="59"/>
      <c r="T6" s="59"/>
      <c r="U6" s="59"/>
      <c r="V6" s="58"/>
    </row>
    <row r="7" spans="1:24" ht="17.25" customHeight="1" x14ac:dyDescent="0.3">
      <c r="A7" s="84" t="s">
        <v>75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4" ht="18.75" customHeight="1" x14ac:dyDescent="0.3">
      <c r="A8" s="85" t="s">
        <v>79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86"/>
      <c r="T8" s="86"/>
      <c r="U8" s="86"/>
      <c r="V8" s="86"/>
      <c r="W8" s="5"/>
    </row>
    <row r="9" spans="1:24" ht="18" customHeight="1" x14ac:dyDescent="0.3">
      <c r="A9" s="85" t="s">
        <v>74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4" ht="10.5" customHeight="1" thickBot="1" x14ac:dyDescent="0.3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4" ht="30.75" customHeight="1" thickTop="1" thickBot="1" x14ac:dyDescent="0.25">
      <c r="A11" s="87" t="s">
        <v>73</v>
      </c>
      <c r="B11" s="90" t="s">
        <v>72</v>
      </c>
      <c r="C11" s="92" t="s">
        <v>71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  <c r="O11" s="72" t="s">
        <v>70</v>
      </c>
      <c r="P11" s="72" t="s">
        <v>69</v>
      </c>
      <c r="Q11" s="72" t="s">
        <v>68</v>
      </c>
      <c r="R11" s="72" t="s">
        <v>67</v>
      </c>
      <c r="S11" s="72" t="s">
        <v>66</v>
      </c>
      <c r="T11" s="72" t="s">
        <v>65</v>
      </c>
      <c r="U11" s="72" t="s">
        <v>64</v>
      </c>
      <c r="V11" s="72" t="s">
        <v>63</v>
      </c>
      <c r="W11" s="44"/>
    </row>
    <row r="12" spans="1:24" ht="57.75" customHeight="1" thickTop="1" thickBot="1" x14ac:dyDescent="0.25">
      <c r="A12" s="88"/>
      <c r="B12" s="91"/>
      <c r="C12" s="82" t="s">
        <v>62</v>
      </c>
      <c r="D12" s="82" t="s">
        <v>61</v>
      </c>
      <c r="E12" s="82" t="s">
        <v>60</v>
      </c>
      <c r="F12" s="82" t="s">
        <v>59</v>
      </c>
      <c r="G12" s="82" t="s">
        <v>58</v>
      </c>
      <c r="H12" s="82" t="s">
        <v>57</v>
      </c>
      <c r="I12" s="82" t="s">
        <v>56</v>
      </c>
      <c r="J12" s="82" t="s">
        <v>55</v>
      </c>
      <c r="K12" s="82" t="s">
        <v>54</v>
      </c>
      <c r="L12" s="80" t="s">
        <v>53</v>
      </c>
      <c r="M12" s="82" t="s">
        <v>52</v>
      </c>
      <c r="N12" s="82" t="s">
        <v>51</v>
      </c>
      <c r="O12" s="95"/>
      <c r="P12" s="73"/>
      <c r="Q12" s="73"/>
      <c r="R12" s="73"/>
      <c r="S12" s="95"/>
      <c r="T12" s="95"/>
      <c r="U12" s="95"/>
      <c r="V12" s="95"/>
      <c r="W12" s="44"/>
    </row>
    <row r="13" spans="1:24" ht="13.5" customHeight="1" thickTop="1" thickBot="1" x14ac:dyDescent="0.25">
      <c r="A13" s="89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1"/>
      <c r="M13" s="83"/>
      <c r="N13" s="83"/>
      <c r="O13" s="83"/>
      <c r="P13" s="96" t="s">
        <v>50</v>
      </c>
      <c r="Q13" s="97"/>
      <c r="R13" s="98"/>
      <c r="S13" s="83"/>
      <c r="T13" s="83"/>
      <c r="U13" s="83"/>
      <c r="V13" s="83"/>
      <c r="W13" s="44"/>
    </row>
    <row r="14" spans="1:24" ht="12" customHeight="1" thickTop="1" thickBot="1" x14ac:dyDescent="0.25">
      <c r="A14" s="45">
        <v>1</v>
      </c>
      <c r="B14" s="56">
        <v>2</v>
      </c>
      <c r="C14" s="45">
        <v>3</v>
      </c>
      <c r="D14" s="45">
        <v>4</v>
      </c>
      <c r="E14" s="45">
        <v>5</v>
      </c>
      <c r="F14" s="55">
        <v>6</v>
      </c>
      <c r="G14" s="55">
        <v>7</v>
      </c>
      <c r="H14" s="99">
        <v>8</v>
      </c>
      <c r="I14" s="100"/>
      <c r="J14" s="101"/>
      <c r="K14" s="45">
        <v>9</v>
      </c>
      <c r="L14" s="54">
        <v>10</v>
      </c>
      <c r="M14" s="45">
        <v>11</v>
      </c>
      <c r="N14" s="54">
        <v>12</v>
      </c>
      <c r="O14" s="54">
        <v>13</v>
      </c>
      <c r="P14" s="48">
        <v>14</v>
      </c>
      <c r="Q14" s="47">
        <v>15</v>
      </c>
      <c r="R14" s="47">
        <v>16</v>
      </c>
      <c r="S14" s="46">
        <v>17</v>
      </c>
      <c r="T14" s="46">
        <v>18</v>
      </c>
      <c r="U14" s="45">
        <v>19</v>
      </c>
      <c r="V14" s="45">
        <v>20</v>
      </c>
      <c r="W14" s="44"/>
    </row>
    <row r="15" spans="1:24" ht="18" customHeight="1" thickTop="1" thickBot="1" x14ac:dyDescent="0.25">
      <c r="A15" s="60" t="s">
        <v>49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  <c r="W15" s="44"/>
    </row>
    <row r="16" spans="1:24" ht="16.5" customHeight="1" thickTop="1" thickBot="1" x14ac:dyDescent="0.25">
      <c r="A16" s="45" t="s">
        <v>48</v>
      </c>
      <c r="B16" s="66" t="s">
        <v>47</v>
      </c>
      <c r="C16" s="45">
        <v>90.206000000000003</v>
      </c>
      <c r="D16" s="52">
        <v>4.9020000000000001</v>
      </c>
      <c r="E16" s="52">
        <v>0.98799999999999999</v>
      </c>
      <c r="F16" s="53">
        <v>0.106</v>
      </c>
      <c r="G16" s="53">
        <v>0.17100000000000001</v>
      </c>
      <c r="H16" s="53">
        <v>4.0000000000000001E-3</v>
      </c>
      <c r="I16" s="53">
        <v>4.2000000000000003E-2</v>
      </c>
      <c r="J16" s="53">
        <v>3.3000000000000002E-2</v>
      </c>
      <c r="K16" s="52">
        <v>4.2999999999999997E-2</v>
      </c>
      <c r="L16" s="51">
        <v>1.573</v>
      </c>
      <c r="M16" s="52">
        <v>1.93</v>
      </c>
      <c r="N16" s="51">
        <v>2E-3</v>
      </c>
      <c r="O16" s="50">
        <v>-19.399999999999999</v>
      </c>
      <c r="P16" s="49">
        <v>0.748</v>
      </c>
      <c r="Q16" s="47">
        <v>8222</v>
      </c>
      <c r="R16" s="47">
        <v>11561</v>
      </c>
      <c r="S16" s="69" t="s">
        <v>42</v>
      </c>
      <c r="T16" s="69" t="s">
        <v>42</v>
      </c>
      <c r="U16" s="69" t="s">
        <v>42</v>
      </c>
      <c r="V16" s="45">
        <v>8</v>
      </c>
      <c r="W16" s="44"/>
      <c r="X16" s="25">
        <f>SUM(C16+D16+E16+F16+G16+H16+I16+J16+K16+L16+M16+N16)</f>
        <v>100.00000000000001</v>
      </c>
    </row>
    <row r="17" spans="1:24" ht="16.5" customHeight="1" thickTop="1" thickBot="1" x14ac:dyDescent="0.25">
      <c r="A17" s="45" t="s">
        <v>39</v>
      </c>
      <c r="B17" s="67"/>
      <c r="C17" s="45">
        <v>90.381</v>
      </c>
      <c r="D17" s="52">
        <v>4.7569999999999997</v>
      </c>
      <c r="E17" s="52">
        <v>1.0409999999999999</v>
      </c>
      <c r="F17" s="53">
        <v>0.112</v>
      </c>
      <c r="G17" s="53">
        <v>0.17899999999999999</v>
      </c>
      <c r="H17" s="53">
        <v>5.0000000000000001E-3</v>
      </c>
      <c r="I17" s="53">
        <v>4.4999999999999998E-2</v>
      </c>
      <c r="J17" s="53">
        <v>3.5999999999999997E-2</v>
      </c>
      <c r="K17" s="52">
        <v>4.3999999999999997E-2</v>
      </c>
      <c r="L17" s="51">
        <v>1.5660000000000001</v>
      </c>
      <c r="M17" s="52">
        <v>1.831</v>
      </c>
      <c r="N17" s="51">
        <v>3.0000000000000001E-3</v>
      </c>
      <c r="O17" s="50">
        <v>-15.5</v>
      </c>
      <c r="P17" s="49">
        <v>0.747</v>
      </c>
      <c r="Q17" s="47">
        <v>8233</v>
      </c>
      <c r="R17" s="47">
        <v>11584</v>
      </c>
      <c r="S17" s="70"/>
      <c r="T17" s="70"/>
      <c r="U17" s="70"/>
      <c r="V17" s="45">
        <v>8</v>
      </c>
      <c r="W17" s="44"/>
      <c r="X17" s="25">
        <f>SUM(C17+D17+E17+F17+G17+H17+I17+J17+K17+L17+M17+N17)</f>
        <v>100</v>
      </c>
    </row>
    <row r="18" spans="1:24" ht="15.75" customHeight="1" thickTop="1" thickBot="1" x14ac:dyDescent="0.25">
      <c r="A18" s="45" t="s">
        <v>46</v>
      </c>
      <c r="B18" s="68"/>
      <c r="C18" s="45">
        <v>90.147000000000006</v>
      </c>
      <c r="D18" s="52">
        <v>4.8630000000000004</v>
      </c>
      <c r="E18" s="52">
        <v>1.075</v>
      </c>
      <c r="F18" s="53">
        <v>0.11</v>
      </c>
      <c r="G18" s="53">
        <v>0.17599999999999999</v>
      </c>
      <c r="H18" s="53">
        <v>8.9999999999999993E-3</v>
      </c>
      <c r="I18" s="53">
        <v>4.8000000000000001E-2</v>
      </c>
      <c r="J18" s="53">
        <v>3.7999999999999999E-2</v>
      </c>
      <c r="K18" s="52">
        <v>7.4999999999999997E-2</v>
      </c>
      <c r="L18" s="51">
        <v>1.5649999999999999</v>
      </c>
      <c r="M18" s="52">
        <v>1.891</v>
      </c>
      <c r="N18" s="51">
        <v>3.0000000000000001E-3</v>
      </c>
      <c r="O18" s="50">
        <v>-11.1</v>
      </c>
      <c r="P18" s="49">
        <v>0.75</v>
      </c>
      <c r="Q18" s="47">
        <v>8250</v>
      </c>
      <c r="R18" s="47">
        <v>11586</v>
      </c>
      <c r="S18" s="71"/>
      <c r="T18" s="71"/>
      <c r="U18" s="71"/>
      <c r="V18" s="45">
        <v>32</v>
      </c>
      <c r="W18" s="44"/>
      <c r="X18" s="25">
        <f>SUM(C18+D18+E18+F18+G18+H18+I18+J18+K18+L18+M18+N18)</f>
        <v>100.00000000000001</v>
      </c>
    </row>
    <row r="19" spans="1:24" ht="12" customHeight="1" thickTop="1" thickBot="1" x14ac:dyDescent="0.25">
      <c r="A19" s="63" t="s">
        <v>36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48">
        <v>0.748</v>
      </c>
      <c r="Q19" s="47">
        <v>8235</v>
      </c>
      <c r="R19" s="47">
        <v>11577</v>
      </c>
      <c r="S19" s="46"/>
      <c r="T19" s="46"/>
      <c r="U19" s="45"/>
      <c r="V19" s="45"/>
      <c r="W19" s="44"/>
    </row>
    <row r="20" spans="1:24" ht="16.5" customHeight="1" thickTop="1" thickBot="1" x14ac:dyDescent="0.25">
      <c r="A20" s="102" t="s">
        <v>45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44"/>
      <c r="X20" s="19"/>
    </row>
    <row r="21" spans="1:24" ht="19.5" customHeight="1" thickTop="1" thickBot="1" x14ac:dyDescent="0.25">
      <c r="A21" s="39" t="s">
        <v>44</v>
      </c>
      <c r="B21" s="104" t="s">
        <v>43</v>
      </c>
      <c r="C21" s="43">
        <v>90.087999999999994</v>
      </c>
      <c r="D21" s="41">
        <v>4.9370000000000003</v>
      </c>
      <c r="E21" s="41">
        <v>0.95399999999999996</v>
      </c>
      <c r="F21" s="41">
        <v>0.105</v>
      </c>
      <c r="G21" s="41">
        <v>0.16600000000000001</v>
      </c>
      <c r="H21" s="41">
        <v>4.0000000000000001E-3</v>
      </c>
      <c r="I21" s="41">
        <v>4.2999999999999997E-2</v>
      </c>
      <c r="J21" s="41">
        <v>3.3000000000000002E-2</v>
      </c>
      <c r="K21" s="41">
        <v>3.5999999999999997E-2</v>
      </c>
      <c r="L21" s="41">
        <v>1.5589999999999999</v>
      </c>
      <c r="M21" s="41">
        <v>2.073</v>
      </c>
      <c r="N21" s="41">
        <v>2E-3</v>
      </c>
      <c r="O21" s="42">
        <v>-12.8</v>
      </c>
      <c r="P21" s="41">
        <v>0.749</v>
      </c>
      <c r="Q21" s="27">
        <v>8207</v>
      </c>
      <c r="R21" s="27">
        <v>11531</v>
      </c>
      <c r="S21" s="106" t="s">
        <v>42</v>
      </c>
      <c r="T21" s="106" t="s">
        <v>41</v>
      </c>
      <c r="U21" s="106" t="s">
        <v>41</v>
      </c>
      <c r="V21" s="34">
        <v>2</v>
      </c>
      <c r="W21" s="40"/>
      <c r="X21" s="25">
        <f>SUM(C21+D21+E21+F21+G21+H21+I21+J21+K21+L21+M21+N21)</f>
        <v>99.999999999999986</v>
      </c>
    </row>
    <row r="22" spans="1:24" ht="19.5" customHeight="1" thickTop="1" thickBot="1" x14ac:dyDescent="0.25">
      <c r="A22" s="39" t="s">
        <v>40</v>
      </c>
      <c r="B22" s="105"/>
      <c r="C22" s="36">
        <v>90.111999999999995</v>
      </c>
      <c r="D22" s="29">
        <v>4.9029999999999996</v>
      </c>
      <c r="E22" s="29">
        <v>1.0069999999999999</v>
      </c>
      <c r="F22" s="29">
        <v>0.108</v>
      </c>
      <c r="G22" s="29">
        <v>0.17</v>
      </c>
      <c r="H22" s="29">
        <v>4.0000000000000001E-3</v>
      </c>
      <c r="I22" s="29">
        <v>4.3999999999999997E-2</v>
      </c>
      <c r="J22" s="29">
        <v>3.4000000000000002E-2</v>
      </c>
      <c r="K22" s="29">
        <v>4.5999999999999999E-2</v>
      </c>
      <c r="L22" s="29">
        <v>1.583</v>
      </c>
      <c r="M22" s="29">
        <v>1.986</v>
      </c>
      <c r="N22" s="29">
        <v>3.0000000000000001E-3</v>
      </c>
      <c r="O22" s="30">
        <v>-12</v>
      </c>
      <c r="P22" s="29">
        <v>0.749</v>
      </c>
      <c r="Q22" s="28">
        <v>8221</v>
      </c>
      <c r="R22" s="27">
        <v>11551</v>
      </c>
      <c r="S22" s="107"/>
      <c r="T22" s="107"/>
      <c r="U22" s="107"/>
      <c r="V22" s="38">
        <v>3</v>
      </c>
      <c r="W22" s="7"/>
      <c r="X22" s="25">
        <f>SUM(C22+D22+E22+F22+G22+H22+I22+J22+K22+L22+M22+N22)</f>
        <v>100.00000000000003</v>
      </c>
    </row>
    <row r="23" spans="1:24" ht="19.5" customHeight="1" thickTop="1" thickBot="1" x14ac:dyDescent="0.25">
      <c r="A23" s="33" t="s">
        <v>39</v>
      </c>
      <c r="B23" s="105"/>
      <c r="C23" s="36">
        <v>90.54</v>
      </c>
      <c r="D23" s="29">
        <v>4.67</v>
      </c>
      <c r="E23" s="29">
        <v>1.018</v>
      </c>
      <c r="F23" s="29">
        <v>0.111</v>
      </c>
      <c r="G23" s="29">
        <v>0.18</v>
      </c>
      <c r="H23" s="29">
        <v>2E-3</v>
      </c>
      <c r="I23" s="29">
        <v>4.7E-2</v>
      </c>
      <c r="J23" s="29">
        <v>3.6999999999999998E-2</v>
      </c>
      <c r="K23" s="29">
        <v>4.2000000000000003E-2</v>
      </c>
      <c r="L23" s="29">
        <v>1.5580000000000001</v>
      </c>
      <c r="M23" s="29">
        <v>1.792</v>
      </c>
      <c r="N23" s="29">
        <v>3.0000000000000001E-3</v>
      </c>
      <c r="O23" s="30">
        <v>-7.3</v>
      </c>
      <c r="P23" s="29">
        <v>0.746</v>
      </c>
      <c r="Q23" s="28">
        <v>8228</v>
      </c>
      <c r="R23" s="27">
        <v>11587</v>
      </c>
      <c r="S23" s="107"/>
      <c r="T23" s="107"/>
      <c r="U23" s="107"/>
      <c r="V23" s="37">
        <v>2</v>
      </c>
      <c r="W23" s="7"/>
      <c r="X23" s="25">
        <f>SUM(C23+D23+E23+F23+G23+H23+I23+J23+K23+L23+M23+N23)</f>
        <v>100.00000000000003</v>
      </c>
    </row>
    <row r="24" spans="1:24" ht="18.75" customHeight="1" thickTop="1" thickBot="1" x14ac:dyDescent="0.25">
      <c r="A24" s="33" t="s">
        <v>38</v>
      </c>
      <c r="B24" s="105"/>
      <c r="C24" s="36">
        <v>90.006</v>
      </c>
      <c r="D24" s="29">
        <v>4.8600000000000003</v>
      </c>
      <c r="E24" s="29">
        <v>1.1259999999999999</v>
      </c>
      <c r="F24" s="29">
        <v>0.122</v>
      </c>
      <c r="G24" s="29">
        <v>0.20399999999999999</v>
      </c>
      <c r="H24" s="29">
        <v>1.6E-2</v>
      </c>
      <c r="I24" s="29">
        <v>5.1999999999999998E-2</v>
      </c>
      <c r="J24" s="29">
        <v>0.04</v>
      </c>
      <c r="K24" s="29">
        <v>4.1000000000000002E-2</v>
      </c>
      <c r="L24" s="29">
        <v>1.6359999999999999</v>
      </c>
      <c r="M24" s="29">
        <v>1.891</v>
      </c>
      <c r="N24" s="29">
        <v>6.0000000000000001E-3</v>
      </c>
      <c r="O24" s="35">
        <v>-8.6999999999999993</v>
      </c>
      <c r="P24" s="29">
        <v>0.751</v>
      </c>
      <c r="Q24" s="28">
        <v>8251</v>
      </c>
      <c r="R24" s="27">
        <v>11579</v>
      </c>
      <c r="S24" s="107"/>
      <c r="T24" s="107"/>
      <c r="U24" s="107"/>
      <c r="V24" s="34">
        <v>25</v>
      </c>
      <c r="W24" s="7"/>
      <c r="X24" s="25">
        <f>SUM(C24+D24+E24+F24+G24+H24+I24+J24+K24+L24+M24+N24)</f>
        <v>100.00000000000001</v>
      </c>
    </row>
    <row r="25" spans="1:24" ht="19.5" hidden="1" customHeight="1" thickTop="1" thickBot="1" x14ac:dyDescent="0.25">
      <c r="A25" s="33" t="s">
        <v>37</v>
      </c>
      <c r="B25" s="105"/>
      <c r="C25" s="32">
        <v>90.307000000000002</v>
      </c>
      <c r="D25" s="31">
        <v>4.8230000000000004</v>
      </c>
      <c r="E25" s="31">
        <v>0.96699999999999997</v>
      </c>
      <c r="F25" s="31">
        <v>0.10199999999999999</v>
      </c>
      <c r="G25" s="31">
        <v>0.158</v>
      </c>
      <c r="H25" s="31">
        <v>6.0000000000000001E-3</v>
      </c>
      <c r="I25" s="31">
        <v>4.1000000000000002E-2</v>
      </c>
      <c r="J25" s="31">
        <v>3.1E-2</v>
      </c>
      <c r="K25" s="31">
        <v>3.3000000000000002E-2</v>
      </c>
      <c r="L25" s="31">
        <v>1.5249999999999999</v>
      </c>
      <c r="M25" s="31">
        <v>2.0049999999999999</v>
      </c>
      <c r="N25" s="31">
        <v>2E-3</v>
      </c>
      <c r="O25" s="30">
        <v>-12</v>
      </c>
      <c r="P25" s="29">
        <v>0.747</v>
      </c>
      <c r="Q25" s="28">
        <v>8206</v>
      </c>
      <c r="R25" s="27">
        <v>11544</v>
      </c>
      <c r="S25" s="107"/>
      <c r="T25" s="107"/>
      <c r="U25" s="107"/>
      <c r="V25" s="26">
        <v>1</v>
      </c>
      <c r="W25" s="7"/>
      <c r="X25" s="25">
        <f>SUM(C25+D25+E25+F25+G25+H25+I25+J25+K25+L25+M25+N25)</f>
        <v>100</v>
      </c>
    </row>
    <row r="26" spans="1:24" ht="12.75" customHeight="1" thickTop="1" thickBot="1" x14ac:dyDescent="0.25">
      <c r="A26" s="108" t="s">
        <v>36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24">
        <f>AVERAGE(P21:P24)</f>
        <v>0.74874999999999992</v>
      </c>
      <c r="Q26" s="23">
        <f>AVERAGE(Q21:Q24)</f>
        <v>8226.75</v>
      </c>
      <c r="R26" s="23">
        <f>AVERAGE(R21:R24)</f>
        <v>11562</v>
      </c>
      <c r="S26" s="22"/>
      <c r="T26" s="21"/>
      <c r="U26" s="21"/>
      <c r="V26" s="20"/>
      <c r="X26" s="19"/>
    </row>
    <row r="27" spans="1:24" ht="6.75" customHeight="1" thickTop="1" x14ac:dyDescent="0.2">
      <c r="A27" s="17"/>
      <c r="B27" s="1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6"/>
      <c r="Q27" s="12"/>
      <c r="R27" s="12"/>
      <c r="S27" s="15"/>
      <c r="T27" s="12"/>
      <c r="U27" s="12"/>
      <c r="V27" s="11"/>
      <c r="X27" s="14"/>
    </row>
    <row r="28" spans="1:24" ht="10.5" customHeight="1" x14ac:dyDescent="0.2">
      <c r="B28" s="1" t="s">
        <v>35</v>
      </c>
      <c r="C28" s="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U28" s="12"/>
      <c r="V28" s="11"/>
      <c r="X28" s="9"/>
    </row>
    <row r="29" spans="1:24" ht="12.75" customHeight="1" x14ac:dyDescent="0.2">
      <c r="B29" s="1" t="s">
        <v>34</v>
      </c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U29" s="12"/>
      <c r="V29" s="11"/>
      <c r="X29" s="9"/>
    </row>
    <row r="30" spans="1:24" ht="12.75" customHeight="1" x14ac:dyDescent="0.2">
      <c r="B30" s="74" t="s">
        <v>33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V30" s="10"/>
      <c r="X30" s="9"/>
    </row>
    <row r="31" spans="1:24" ht="5.25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V31" s="10"/>
      <c r="X31" s="9"/>
    </row>
    <row r="32" spans="1:24" ht="8.2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V32" s="10"/>
      <c r="X32" s="9"/>
    </row>
    <row r="33" spans="1:23" ht="21.75" customHeight="1" x14ac:dyDescent="0.3">
      <c r="D33" s="110" t="s">
        <v>1</v>
      </c>
      <c r="E33" s="111"/>
      <c r="F33" s="111"/>
      <c r="G33" s="111"/>
      <c r="H33" s="4"/>
      <c r="I33" s="4"/>
      <c r="J33" s="112" t="s">
        <v>0</v>
      </c>
      <c r="K33" s="112"/>
      <c r="L33" s="112"/>
      <c r="M33" s="112"/>
      <c r="N33" s="3"/>
      <c r="O33" s="3"/>
      <c r="P33" s="7"/>
      <c r="Q33" s="113"/>
      <c r="R33" s="113"/>
      <c r="S33" s="113"/>
      <c r="T33" s="113"/>
      <c r="U33" s="113"/>
      <c r="V33" s="113"/>
    </row>
    <row r="37" spans="1:23" ht="291" customHeight="1" x14ac:dyDescent="0.2"/>
    <row r="38" spans="1:23" ht="15.75" x14ac:dyDescent="0.25">
      <c r="B38" s="74" t="s">
        <v>32</v>
      </c>
      <c r="C38" s="74"/>
      <c r="D38" s="74"/>
      <c r="E38" s="74"/>
      <c r="F38" s="74"/>
      <c r="G38" s="74"/>
      <c r="H38" s="74"/>
      <c r="P38" s="8"/>
      <c r="Q38" s="75" t="s">
        <v>31</v>
      </c>
      <c r="R38" s="75"/>
      <c r="S38" s="75"/>
      <c r="T38" s="75"/>
      <c r="U38" s="75"/>
      <c r="V38" s="75"/>
      <c r="W38" s="8"/>
    </row>
    <row r="39" spans="1:23" ht="15.75" x14ac:dyDescent="0.25">
      <c r="B39" s="74" t="s">
        <v>30</v>
      </c>
      <c r="C39" s="74"/>
      <c r="D39" s="74"/>
      <c r="E39" s="74"/>
      <c r="F39" s="74"/>
      <c r="G39" s="74"/>
      <c r="P39" s="76" t="s">
        <v>29</v>
      </c>
      <c r="Q39" s="76"/>
      <c r="R39" s="76"/>
      <c r="S39" s="76"/>
      <c r="T39" s="76"/>
      <c r="U39" s="76"/>
      <c r="V39" s="76"/>
      <c r="W39" s="8"/>
    </row>
    <row r="40" spans="1:23" ht="15.75" x14ac:dyDescent="0.25">
      <c r="P40" s="114" t="s">
        <v>28</v>
      </c>
      <c r="Q40" s="74"/>
      <c r="R40" s="74"/>
      <c r="S40" s="74"/>
      <c r="T40" s="74"/>
      <c r="U40" s="74"/>
      <c r="V40" s="74"/>
      <c r="W40" s="74"/>
    </row>
    <row r="41" spans="1:23" ht="15.75" x14ac:dyDescent="0.25">
      <c r="P41" s="7"/>
      <c r="Q41" s="7"/>
      <c r="R41" s="79" t="s">
        <v>27</v>
      </c>
      <c r="S41" s="79"/>
      <c r="T41" s="79"/>
      <c r="U41" s="79"/>
      <c r="V41" s="76"/>
    </row>
    <row r="42" spans="1:23" x14ac:dyDescent="0.2">
      <c r="P42" s="7"/>
      <c r="Q42" s="7"/>
      <c r="R42" s="7"/>
      <c r="S42" s="7"/>
      <c r="T42" s="7"/>
      <c r="U42" s="7"/>
      <c r="V42" s="6"/>
    </row>
    <row r="43" spans="1:23" x14ac:dyDescent="0.2">
      <c r="P43" s="7"/>
      <c r="Q43" s="7"/>
      <c r="R43" s="7"/>
      <c r="S43" s="7"/>
      <c r="T43" s="7"/>
      <c r="U43" s="7"/>
      <c r="V43" s="6"/>
    </row>
    <row r="44" spans="1:23" ht="20.25" x14ac:dyDescent="0.3">
      <c r="A44" s="84" t="s">
        <v>26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spans="1:23" ht="23.25" x14ac:dyDescent="0.35">
      <c r="A45" s="115" t="s">
        <v>25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5"/>
    </row>
    <row r="46" spans="1:23" ht="23.25" x14ac:dyDescent="0.35">
      <c r="A46" s="115" t="s">
        <v>24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</row>
    <row r="47" spans="1:23" ht="13.5" thickBot="1" x14ac:dyDescent="0.25"/>
    <row r="48" spans="1:23" ht="14.25" thickTop="1" thickBot="1" x14ac:dyDescent="0.25">
      <c r="A48" s="116" t="s">
        <v>23</v>
      </c>
      <c r="B48" s="116"/>
      <c r="C48" s="116" t="s">
        <v>22</v>
      </c>
      <c r="D48" s="116"/>
      <c r="E48" s="116" t="s">
        <v>21</v>
      </c>
      <c r="F48" s="116"/>
      <c r="G48" s="117" t="s">
        <v>20</v>
      </c>
      <c r="H48" s="117"/>
      <c r="I48" s="118" t="s">
        <v>19</v>
      </c>
      <c r="J48" s="118"/>
      <c r="K48" s="119" t="s">
        <v>18</v>
      </c>
      <c r="L48" s="120"/>
      <c r="M48" s="123" t="s">
        <v>17</v>
      </c>
      <c r="N48" s="103"/>
      <c r="O48" s="103"/>
      <c r="P48" s="103"/>
      <c r="Q48" s="103"/>
      <c r="R48" s="103"/>
      <c r="S48" s="103"/>
      <c r="T48" s="103"/>
      <c r="U48" s="103"/>
      <c r="V48" s="124"/>
    </row>
    <row r="49" spans="1:22" ht="46.5" customHeight="1" thickTop="1" thickBot="1" x14ac:dyDescent="0.25">
      <c r="A49" s="116"/>
      <c r="B49" s="116"/>
      <c r="C49" s="116"/>
      <c r="D49" s="116"/>
      <c r="E49" s="116"/>
      <c r="F49" s="116"/>
      <c r="G49" s="117"/>
      <c r="H49" s="117"/>
      <c r="I49" s="118"/>
      <c r="J49" s="118"/>
      <c r="K49" s="121"/>
      <c r="L49" s="122"/>
      <c r="M49" s="125" t="s">
        <v>16</v>
      </c>
      <c r="N49" s="100"/>
      <c r="O49" s="100"/>
      <c r="P49" s="101"/>
      <c r="Q49" s="125" t="s">
        <v>15</v>
      </c>
      <c r="R49" s="126"/>
      <c r="S49" s="126"/>
      <c r="T49" s="126"/>
      <c r="U49" s="126"/>
      <c r="V49" s="126"/>
    </row>
    <row r="50" spans="1:22" ht="39" customHeight="1" thickTop="1" thickBot="1" x14ac:dyDescent="0.25">
      <c r="A50" s="127" t="s">
        <v>14</v>
      </c>
      <c r="B50" s="94"/>
      <c r="C50" s="99" t="s">
        <v>13</v>
      </c>
      <c r="D50" s="101"/>
      <c r="E50" s="128">
        <v>876</v>
      </c>
      <c r="F50" s="128"/>
      <c r="G50" s="129">
        <v>34.29</v>
      </c>
      <c r="H50" s="129"/>
      <c r="I50" s="99">
        <v>212</v>
      </c>
      <c r="J50" s="101"/>
      <c r="K50" s="130">
        <v>3.1E-2</v>
      </c>
      <c r="L50" s="94"/>
      <c r="M50" s="131">
        <v>0.45</v>
      </c>
      <c r="N50" s="132"/>
      <c r="O50" s="132"/>
      <c r="P50" s="94"/>
      <c r="Q50" s="131">
        <v>8.4000000000000005E-2</v>
      </c>
      <c r="R50" s="133"/>
      <c r="S50" s="133"/>
      <c r="T50" s="133"/>
      <c r="U50" s="133"/>
      <c r="V50" s="133"/>
    </row>
    <row r="51" spans="1:22" ht="39.75" customHeight="1" thickTop="1" thickBot="1" x14ac:dyDescent="0.25">
      <c r="A51" s="127" t="s">
        <v>12</v>
      </c>
      <c r="B51" s="94"/>
      <c r="C51" s="99" t="s">
        <v>11</v>
      </c>
      <c r="D51" s="101"/>
      <c r="E51" s="128">
        <v>876</v>
      </c>
      <c r="F51" s="128"/>
      <c r="G51" s="129">
        <v>32.299999999999997</v>
      </c>
      <c r="H51" s="129"/>
      <c r="I51" s="99">
        <v>216</v>
      </c>
      <c r="J51" s="101"/>
      <c r="K51" s="130">
        <v>4.5999999999999999E-2</v>
      </c>
      <c r="L51" s="94"/>
      <c r="M51" s="131">
        <v>0.61</v>
      </c>
      <c r="N51" s="132"/>
      <c r="O51" s="132"/>
      <c r="P51" s="94"/>
      <c r="Q51" s="131">
        <v>0.17499999999999999</v>
      </c>
      <c r="R51" s="133"/>
      <c r="S51" s="133"/>
      <c r="T51" s="133"/>
      <c r="U51" s="133"/>
      <c r="V51" s="133"/>
    </row>
    <row r="52" spans="1:22" ht="38.25" customHeight="1" thickTop="1" thickBot="1" x14ac:dyDescent="0.25">
      <c r="A52" s="127" t="s">
        <v>10</v>
      </c>
      <c r="B52" s="94"/>
      <c r="C52" s="99" t="s">
        <v>9</v>
      </c>
      <c r="D52" s="101"/>
      <c r="E52" s="128">
        <v>876</v>
      </c>
      <c r="F52" s="128"/>
      <c r="G52" s="129">
        <v>34.28</v>
      </c>
      <c r="H52" s="129"/>
      <c r="I52" s="99">
        <v>209</v>
      </c>
      <c r="J52" s="101"/>
      <c r="K52" s="129">
        <v>3.3000000000000002E-2</v>
      </c>
      <c r="L52" s="129"/>
      <c r="M52" s="133">
        <v>0.08</v>
      </c>
      <c r="N52" s="132"/>
      <c r="O52" s="132"/>
      <c r="P52" s="94"/>
      <c r="Q52" s="131">
        <v>0.158</v>
      </c>
      <c r="R52" s="133"/>
      <c r="S52" s="133"/>
      <c r="T52" s="133"/>
      <c r="U52" s="133"/>
      <c r="V52" s="133"/>
    </row>
    <row r="53" spans="1:22" ht="39" customHeight="1" thickTop="1" thickBot="1" x14ac:dyDescent="0.25">
      <c r="A53" s="127" t="s">
        <v>8</v>
      </c>
      <c r="B53" s="94"/>
      <c r="C53" s="99" t="s">
        <v>7</v>
      </c>
      <c r="D53" s="101"/>
      <c r="E53" s="128">
        <v>873</v>
      </c>
      <c r="F53" s="128"/>
      <c r="G53" s="129">
        <v>35.69</v>
      </c>
      <c r="H53" s="129"/>
      <c r="I53" s="99">
        <v>133</v>
      </c>
      <c r="J53" s="101"/>
      <c r="K53" s="127">
        <v>3.2000000000000001E-2</v>
      </c>
      <c r="L53" s="94"/>
      <c r="M53" s="133">
        <v>0.69</v>
      </c>
      <c r="N53" s="132"/>
      <c r="O53" s="132"/>
      <c r="P53" s="94"/>
      <c r="Q53" s="131" t="s">
        <v>6</v>
      </c>
      <c r="R53" s="133"/>
      <c r="S53" s="133"/>
      <c r="T53" s="133"/>
      <c r="U53" s="133"/>
      <c r="V53" s="133"/>
    </row>
    <row r="54" spans="1:22" ht="39" hidden="1" customHeight="1" thickTop="1" thickBot="1" x14ac:dyDescent="0.25">
      <c r="A54" s="127" t="s">
        <v>4</v>
      </c>
      <c r="B54" s="94"/>
      <c r="C54" s="99" t="s">
        <v>5</v>
      </c>
      <c r="D54" s="101"/>
      <c r="E54" s="128">
        <v>870</v>
      </c>
      <c r="F54" s="128"/>
      <c r="G54" s="129">
        <v>35.049999999999997</v>
      </c>
      <c r="H54" s="129"/>
      <c r="I54" s="99">
        <v>210</v>
      </c>
      <c r="J54" s="101"/>
      <c r="K54" s="127">
        <v>4.7E-2</v>
      </c>
      <c r="L54" s="94"/>
      <c r="M54" s="133" t="s">
        <v>2</v>
      </c>
      <c r="N54" s="132"/>
      <c r="O54" s="132"/>
      <c r="P54" s="94"/>
      <c r="Q54" s="131">
        <v>0.04</v>
      </c>
      <c r="R54" s="133"/>
      <c r="S54" s="133"/>
      <c r="T54" s="133"/>
      <c r="U54" s="133"/>
      <c r="V54" s="133"/>
    </row>
    <row r="55" spans="1:22" ht="38.25" hidden="1" customHeight="1" thickTop="1" thickBot="1" x14ac:dyDescent="0.25">
      <c r="A55" s="127" t="s">
        <v>4</v>
      </c>
      <c r="B55" s="94"/>
      <c r="C55" s="99" t="s">
        <v>3</v>
      </c>
      <c r="D55" s="101"/>
      <c r="E55" s="128">
        <v>872</v>
      </c>
      <c r="F55" s="128"/>
      <c r="G55" s="129">
        <v>32.89</v>
      </c>
      <c r="H55" s="129"/>
      <c r="I55" s="99">
        <v>207</v>
      </c>
      <c r="J55" s="101"/>
      <c r="K55" s="127">
        <v>4.3999999999999997E-2</v>
      </c>
      <c r="L55" s="94"/>
      <c r="M55" s="131" t="s">
        <v>2</v>
      </c>
      <c r="N55" s="132"/>
      <c r="O55" s="132"/>
      <c r="P55" s="94"/>
      <c r="Q55" s="131">
        <v>0.128</v>
      </c>
      <c r="R55" s="133"/>
      <c r="S55" s="133"/>
      <c r="T55" s="133"/>
      <c r="U55" s="133"/>
      <c r="V55" s="133"/>
    </row>
    <row r="56" spans="1:22" ht="13.5" thickTop="1" x14ac:dyDescent="0.2"/>
    <row r="57" spans="1:22" ht="18.75" x14ac:dyDescent="0.3">
      <c r="D57" s="110" t="s">
        <v>1</v>
      </c>
      <c r="E57" s="111"/>
      <c r="F57" s="111"/>
      <c r="G57" s="111"/>
      <c r="H57" s="4"/>
      <c r="I57" s="4"/>
      <c r="J57" s="112" t="s">
        <v>0</v>
      </c>
      <c r="K57" s="112"/>
      <c r="L57" s="112"/>
      <c r="M57" s="112"/>
      <c r="N57" s="3"/>
      <c r="O57" s="3"/>
      <c r="Q57" s="74" t="e">
        <f>#REF!</f>
        <v>#REF!</v>
      </c>
      <c r="R57" s="74"/>
      <c r="S57" s="74"/>
      <c r="T57" s="2"/>
      <c r="U57" s="2"/>
    </row>
    <row r="63" spans="1:22" x14ac:dyDescent="0.2">
      <c r="B63" s="2"/>
    </row>
  </sheetData>
  <mergeCells count="119">
    <mergeCell ref="D57:G57"/>
    <mergeCell ref="J57:M57"/>
    <mergeCell ref="Q57:S57"/>
    <mergeCell ref="M54:P54"/>
    <mergeCell ref="Q54:V54"/>
    <mergeCell ref="A55:B55"/>
    <mergeCell ref="C55:D55"/>
    <mergeCell ref="E55:F55"/>
    <mergeCell ref="G55:H55"/>
    <mergeCell ref="I55:J55"/>
    <mergeCell ref="K55:L55"/>
    <mergeCell ref="M55:P55"/>
    <mergeCell ref="Q55:V55"/>
    <mergeCell ref="A54:B54"/>
    <mergeCell ref="C54:D54"/>
    <mergeCell ref="E54:F54"/>
    <mergeCell ref="G54:H54"/>
    <mergeCell ref="I54:J54"/>
    <mergeCell ref="K54:L54"/>
    <mergeCell ref="A52:B52"/>
    <mergeCell ref="C52:D52"/>
    <mergeCell ref="E52:F52"/>
    <mergeCell ref="G52:H52"/>
    <mergeCell ref="I52:J52"/>
    <mergeCell ref="K52:L52"/>
    <mergeCell ref="M52:P52"/>
    <mergeCell ref="Q52:V52"/>
    <mergeCell ref="A53:B53"/>
    <mergeCell ref="C53:D53"/>
    <mergeCell ref="E53:F53"/>
    <mergeCell ref="G53:H53"/>
    <mergeCell ref="I53:J53"/>
    <mergeCell ref="K53:L53"/>
    <mergeCell ref="M53:P53"/>
    <mergeCell ref="Q53:V53"/>
    <mergeCell ref="A50:B50"/>
    <mergeCell ref="C50:D50"/>
    <mergeCell ref="E50:F50"/>
    <mergeCell ref="G50:H50"/>
    <mergeCell ref="I50:J50"/>
    <mergeCell ref="K50:L50"/>
    <mergeCell ref="M50:P50"/>
    <mergeCell ref="Q50:V50"/>
    <mergeCell ref="A51:B51"/>
    <mergeCell ref="C51:D51"/>
    <mergeCell ref="E51:F51"/>
    <mergeCell ref="G51:H51"/>
    <mergeCell ref="I51:J51"/>
    <mergeCell ref="K51:L51"/>
    <mergeCell ref="M51:P51"/>
    <mergeCell ref="Q51:V51"/>
    <mergeCell ref="P40:W40"/>
    <mergeCell ref="R41:V41"/>
    <mergeCell ref="A44:V44"/>
    <mergeCell ref="A45:V45"/>
    <mergeCell ref="A46:V46"/>
    <mergeCell ref="A48:B49"/>
    <mergeCell ref="C48:D49"/>
    <mergeCell ref="E48:F49"/>
    <mergeCell ref="G48:H49"/>
    <mergeCell ref="I48:J49"/>
    <mergeCell ref="K48:L49"/>
    <mergeCell ref="M48:V48"/>
    <mergeCell ref="M49:P49"/>
    <mergeCell ref="Q49:V49"/>
    <mergeCell ref="A26:O26"/>
    <mergeCell ref="B30:T30"/>
    <mergeCell ref="D33:G33"/>
    <mergeCell ref="J33:M33"/>
    <mergeCell ref="Q33:V33"/>
    <mergeCell ref="B38:H38"/>
    <mergeCell ref="Q38:V38"/>
    <mergeCell ref="B39:G39"/>
    <mergeCell ref="P39:V39"/>
    <mergeCell ref="A20:V20"/>
    <mergeCell ref="B21:B25"/>
    <mergeCell ref="S21:S25"/>
    <mergeCell ref="T21:T25"/>
    <mergeCell ref="U21:U25"/>
    <mergeCell ref="I12:I13"/>
    <mergeCell ref="J12:J13"/>
    <mergeCell ref="K12:K13"/>
    <mergeCell ref="S11:S13"/>
    <mergeCell ref="T11:T13"/>
    <mergeCell ref="P11:P12"/>
    <mergeCell ref="P13:R13"/>
    <mergeCell ref="H14:J14"/>
    <mergeCell ref="V11:V13"/>
    <mergeCell ref="C12:C13"/>
    <mergeCell ref="D12:D13"/>
    <mergeCell ref="E12:E13"/>
    <mergeCell ref="F12:F13"/>
    <mergeCell ref="G12:G13"/>
    <mergeCell ref="H12:H13"/>
    <mergeCell ref="M12:M13"/>
    <mergeCell ref="A15:V15"/>
    <mergeCell ref="A19:O19"/>
    <mergeCell ref="B16:B18"/>
    <mergeCell ref="S16:S18"/>
    <mergeCell ref="T16:T18"/>
    <mergeCell ref="U16:U18"/>
    <mergeCell ref="Q11:Q12"/>
    <mergeCell ref="R11:R12"/>
    <mergeCell ref="B2:H2"/>
    <mergeCell ref="Q2:V2"/>
    <mergeCell ref="B3:G3"/>
    <mergeCell ref="P3:V3"/>
    <mergeCell ref="Q4:V4"/>
    <mergeCell ref="R5:V5"/>
    <mergeCell ref="L12:L13"/>
    <mergeCell ref="N12:N13"/>
    <mergeCell ref="A7:V7"/>
    <mergeCell ref="A8:V8"/>
    <mergeCell ref="A9:V9"/>
    <mergeCell ref="A11:A13"/>
    <mergeCell ref="B11:B13"/>
    <mergeCell ref="C11:N11"/>
    <mergeCell ref="O11:O13"/>
    <mergeCell ref="U11:U13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Бойченко Наталья Сергеевна</cp:lastModifiedBy>
  <dcterms:created xsi:type="dcterms:W3CDTF">2015-05-06T06:10:29Z</dcterms:created>
  <dcterms:modified xsi:type="dcterms:W3CDTF">2015-05-06T06:20:44Z</dcterms:modified>
</cp:coreProperties>
</file>