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15" windowWidth="10515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<sst xmlns="http://schemas.openxmlformats.org/spreadsheetml/2006/main" count="34" uniqueCount="30">
  <si>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</si>
  <si>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</si>
  <si>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</si>
  <si>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</si>
  <si>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</si>
  <si>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</si>
  <si>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</si>
  <si>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</si>
  <si>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</si>
  <si>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</si>
  <si>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</si>
  <si>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</si>
  <si>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</si>
  <si>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</si>
  <si>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</si>
  <si>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</si>
  <si>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"Прогресс" за період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</si>
  <si>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</si>
  <si>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</si>
  <si>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r>
      <rPr>
        <sz val="12"/>
        <color theme="1"/>
        <rFont val="Calibri"/>
        <family val="2"/>
        <charset val="204"/>
        <scheme val="minor"/>
      </rPr>
      <t>Полтавська обл.</t>
    </r>
    <r>
      <rPr>
        <sz val="14"/>
        <color theme="1"/>
        <rFont val="Calibri"/>
        <family val="2"/>
        <charset val="204"/>
        <scheme val="minor"/>
      </rP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</si>
  <si>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</si>
  <si>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</si>
  <si>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</si>
  <si>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</si>
  <si>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</si>
  <si>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</si>
  <si>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</si>
  <si>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</si>
  <si>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відсутн.</t>
  </si>
  <si>
    <t>15-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</si>
</sst>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06.04.2015р.</v>
          </cell>
        </row>
        <row r="131">
          <cell r="B131">
            <v>95.605999999999995</v>
          </cell>
          <cell r="C131">
            <v>2.4630000000000001</v>
          </cell>
          <cell r="D131">
            <v>0.79400000000000004</v>
          </cell>
          <cell r="E131">
            <v>0.124</v>
          </cell>
          <cell r="F131">
            <v>0.127</v>
          </cell>
          <cell r="G131">
            <v>1.7000000000000001E-2</v>
          </cell>
          <cell r="H131">
            <v>2.5000000000000001E-2</v>
          </cell>
          <cell r="I131">
            <v>3.0000000000000001E-3</v>
          </cell>
          <cell r="J131">
            <v>1.2999999999999999E-2</v>
          </cell>
          <cell r="K131">
            <v>0.623</v>
          </cell>
          <cell r="L131">
            <v>0.19900000000000001</v>
          </cell>
          <cell r="M131">
            <v>6.0000000000000001E-3</v>
          </cell>
        </row>
        <row r="135">
          <cell r="M135">
            <v>0.70399999999999996</v>
          </cell>
        </row>
        <row r="136">
          <cell r="M136">
            <v>8234</v>
          </cell>
        </row>
        <row r="137">
          <cell r="M137">
            <v>11944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14.04.2015 р.</v>
          </cell>
        </row>
        <row r="131">
          <cell r="B131">
            <v>95.430999999999997</v>
          </cell>
          <cell r="C131">
            <v>2.577</v>
          </cell>
          <cell r="D131">
            <v>0.83799999999999997</v>
          </cell>
          <cell r="E131">
            <v>0.13100000000000001</v>
          </cell>
          <cell r="F131">
            <v>0.13600000000000001</v>
          </cell>
          <cell r="G131">
            <v>1.7999999999999999E-2</v>
          </cell>
          <cell r="H131">
            <v>2.5999999999999999E-2</v>
          </cell>
          <cell r="I131">
            <v>2E-3</v>
          </cell>
          <cell r="J131">
            <v>1.6E-2</v>
          </cell>
          <cell r="K131">
            <v>0.60499999999999998</v>
          </cell>
          <cell r="L131">
            <v>0.215</v>
          </cell>
          <cell r="M131">
            <v>5.0000000000000001E-3</v>
          </cell>
        </row>
        <row r="135">
          <cell r="M135">
            <v>0.70599999999999996</v>
          </cell>
        </row>
        <row r="136">
          <cell r="M136">
            <v>8251</v>
          </cell>
        </row>
        <row r="137">
          <cell r="M137">
            <v>11954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21.04.2015р.</v>
          </cell>
        </row>
        <row r="131">
          <cell r="B131">
            <v>95.537000000000006</v>
          </cell>
          <cell r="C131">
            <v>2.4940000000000002</v>
          </cell>
          <cell r="D131">
            <v>0.81299999999999994</v>
          </cell>
          <cell r="E131">
            <v>0.13200000000000001</v>
          </cell>
          <cell r="F131">
            <v>0.13100000000000001</v>
          </cell>
          <cell r="G131">
            <v>1.9E-2</v>
          </cell>
          <cell r="H131">
            <v>2.5999999999999999E-2</v>
          </cell>
          <cell r="I131">
            <v>5.0000000000000001E-3</v>
          </cell>
          <cell r="J131">
            <v>0.02</v>
          </cell>
          <cell r="K131">
            <v>0.60099999999999998</v>
          </cell>
          <cell r="L131">
            <v>0.216</v>
          </cell>
          <cell r="M131">
            <v>6.0000000000000001E-3</v>
          </cell>
        </row>
        <row r="135">
          <cell r="M135">
            <v>0.70499999999999996</v>
          </cell>
        </row>
        <row r="136">
          <cell r="M136">
            <v>8245</v>
          </cell>
        </row>
        <row r="137">
          <cell r="M137">
            <v>11950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22">
          <cell r="D122" t="str">
            <v>27.04.2015р.</v>
          </cell>
        </row>
        <row r="131">
          <cell r="B131">
            <v>95.486000000000004</v>
          </cell>
          <cell r="C131">
            <v>2.536</v>
          </cell>
          <cell r="D131">
            <v>0.82099999999999995</v>
          </cell>
          <cell r="E131">
            <v>0.128</v>
          </cell>
          <cell r="F131">
            <v>0.13</v>
          </cell>
          <cell r="G131">
            <v>1.7999999999999999E-2</v>
          </cell>
          <cell r="H131">
            <v>2.7E-2</v>
          </cell>
          <cell r="I131">
            <v>2E-3</v>
          </cell>
          <cell r="J131">
            <v>1.6E-2</v>
          </cell>
          <cell r="K131">
            <v>0.60099999999999998</v>
          </cell>
          <cell r="L131">
            <v>0.22900000000000001</v>
          </cell>
          <cell r="M131">
            <v>6.0000000000000001E-3</v>
          </cell>
        </row>
        <row r="135">
          <cell r="M135">
            <v>0.70499999999999996</v>
          </cell>
        </row>
        <row r="136">
          <cell r="M136">
            <v>8244</v>
          </cell>
        </row>
        <row r="137">
          <cell r="M137">
            <v>11948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S25" sqref="S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 t="s">
        <v>29</v>
      </c>
      <c r="P1" s="32"/>
      <c r="Q1" s="32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41" t="s">
        <v>0</v>
      </c>
      <c r="B9" s="35" t="s">
        <v>24</v>
      </c>
      <c r="C9" s="36"/>
      <c r="D9" s="36"/>
      <c r="E9" s="36"/>
      <c r="F9" s="36"/>
      <c r="G9" s="36"/>
      <c r="H9" s="36"/>
      <c r="I9" s="36"/>
      <c r="J9" s="36"/>
      <c r="K9" s="37"/>
      <c r="L9" s="29" t="s">
        <v>17</v>
      </c>
      <c r="M9" s="28" t="s">
        <v>25</v>
      </c>
      <c r="N9" s="28" t="s">
        <v>26</v>
      </c>
      <c r="O9" s="28" t="s">
        <v>27</v>
      </c>
      <c r="P9" s="29" t="s">
        <v>20</v>
      </c>
      <c r="Q9" s="29" t="s">
        <v>21</v>
      </c>
      <c r="R9" s="44" t="s">
        <v>22</v>
      </c>
      <c r="S9" s="3"/>
      <c r="T9" s="3"/>
    </row>
    <row r="10" spans="1:20" ht="57" customHeight="1" x14ac:dyDescent="0.25">
      <c r="A10" s="42"/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30"/>
      <c r="M10" s="28"/>
      <c r="N10" s="28"/>
      <c r="O10" s="28"/>
      <c r="P10" s="30"/>
      <c r="Q10" s="30"/>
      <c r="R10" s="45"/>
      <c r="S10" s="3"/>
      <c r="T10" s="3"/>
    </row>
    <row r="11" spans="1:20" ht="27" customHeight="1" thickBot="1" x14ac:dyDescent="0.3">
      <c r="A11" s="4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 t="s">
        <v>23</v>
      </c>
      <c r="N11" s="26"/>
      <c r="O11" s="27"/>
      <c r="P11" s="24"/>
      <c r="Q11" s="24"/>
      <c r="R11" s="46"/>
      <c r="S11" s="3"/>
      <c r="T11" s="3"/>
    </row>
    <row r="12" spans="1:20" ht="21" customHeight="1" x14ac:dyDescent="0.25">
      <c r="A12" s="4" t="str">
        <f>[1]Лист1!$D$122</f>
        <v>06.04.2015р.</v>
      </c>
      <c r="B12" s="5">
        <f>[1]Лист1!$B$131</f>
        <v>95.605999999999995</v>
      </c>
      <c r="C12" s="5">
        <f>[1]Лист1!$C$131</f>
        <v>2.4630000000000001</v>
      </c>
      <c r="D12" s="5">
        <f>[1]Лист1!$D$131</f>
        <v>0.79400000000000004</v>
      </c>
      <c r="E12" s="5">
        <f>[1]Лист1!$F$131</f>
        <v>0.127</v>
      </c>
      <c r="F12" s="5">
        <f>[1]Лист1!$E$131</f>
        <v>0.124</v>
      </c>
      <c r="G12" s="5">
        <f>SUM([1]Лист1!$G$131:$I$131)</f>
        <v>4.5000000000000005E-2</v>
      </c>
      <c r="H12" s="5">
        <f>[1]Лист1!$J$131</f>
        <v>1.2999999999999999E-2</v>
      </c>
      <c r="I12" s="5">
        <f>[1]Лист1!$K$131</f>
        <v>0.623</v>
      </c>
      <c r="J12" s="5">
        <f>[1]Лист1!$L$131</f>
        <v>0.19900000000000001</v>
      </c>
      <c r="K12" s="5">
        <f>[1]Лист1!$M$131</f>
        <v>6.0000000000000001E-3</v>
      </c>
      <c r="L12" s="5">
        <v>-20.100000000000001</v>
      </c>
      <c r="M12" s="5">
        <f>[1]Лист1!$M$135</f>
        <v>0.70399999999999996</v>
      </c>
      <c r="N12" s="5">
        <f>[1]Лист1!$M$136</f>
        <v>8234</v>
      </c>
      <c r="O12" s="5">
        <f>[1]Лист1!$M$137</f>
        <v>11944</v>
      </c>
      <c r="P12" s="20" t="s">
        <v>28</v>
      </c>
      <c r="Q12" s="20" t="s">
        <v>28</v>
      </c>
      <c r="R12" s="20" t="s">
        <v>28</v>
      </c>
      <c r="S12" s="3"/>
      <c r="T12" s="3"/>
    </row>
    <row r="13" spans="1:20" ht="21" customHeight="1" x14ac:dyDescent="0.25">
      <c r="A13" s="6" t="str">
        <f>[2]Лист1!$D$122</f>
        <v>14.04.2015 р.</v>
      </c>
      <c r="B13" s="7">
        <f>[2]Лист1!$B$131</f>
        <v>95.430999999999997</v>
      </c>
      <c r="C13" s="7">
        <f>[2]Лист1!$C$131</f>
        <v>2.577</v>
      </c>
      <c r="D13" s="7">
        <f>[2]Лист1!$D$131</f>
        <v>0.83799999999999997</v>
      </c>
      <c r="E13" s="7">
        <f>[2]Лист1!$F$131</f>
        <v>0.13600000000000001</v>
      </c>
      <c r="F13" s="7">
        <f>[2]Лист1!$E$131</f>
        <v>0.13100000000000001</v>
      </c>
      <c r="G13" s="7">
        <f>SUM([2]Лист1!$G$131:$I$131)</f>
        <v>4.5999999999999999E-2</v>
      </c>
      <c r="H13" s="7">
        <f>[2]Лист1!$J$131</f>
        <v>1.6E-2</v>
      </c>
      <c r="I13" s="7">
        <f>[2]Лист1!$K$131</f>
        <v>0.60499999999999998</v>
      </c>
      <c r="J13" s="7">
        <f>[2]Лист1!$L$131</f>
        <v>0.215</v>
      </c>
      <c r="K13" s="7">
        <f>[2]Лист1!$M$131</f>
        <v>5.0000000000000001E-3</v>
      </c>
      <c r="L13" s="7">
        <v>-19.2</v>
      </c>
      <c r="M13" s="7">
        <f>[2]Лист1!$M$135</f>
        <v>0.70599999999999996</v>
      </c>
      <c r="N13" s="7">
        <f>[2]Лист1!$M$136</f>
        <v>8251</v>
      </c>
      <c r="O13" s="7">
        <f>[2]Лист1!$M$137</f>
        <v>11954</v>
      </c>
      <c r="P13" s="21"/>
      <c r="Q13" s="21"/>
      <c r="R13" s="21"/>
      <c r="S13" s="3"/>
      <c r="T13" s="3"/>
    </row>
    <row r="14" spans="1:20" ht="21" customHeight="1" x14ac:dyDescent="0.25">
      <c r="A14" s="6" t="str">
        <f>[3]Лист1!$D$122</f>
        <v>21.04.2015р.</v>
      </c>
      <c r="B14" s="7">
        <f>[3]Лист1!$B$131</f>
        <v>95.537000000000006</v>
      </c>
      <c r="C14" s="7">
        <f>[3]Лист1!$C$131</f>
        <v>2.4940000000000002</v>
      </c>
      <c r="D14" s="7">
        <f>[3]Лист1!$D$131</f>
        <v>0.81299999999999994</v>
      </c>
      <c r="E14" s="7">
        <f>[3]Лист1!$F$131</f>
        <v>0.13100000000000001</v>
      </c>
      <c r="F14" s="7">
        <f>[3]Лист1!$E$131</f>
        <v>0.13200000000000001</v>
      </c>
      <c r="G14" s="18">
        <f>SUM([3]Лист1!$G$131:$I$131)</f>
        <v>4.9999999999999996E-2</v>
      </c>
      <c r="H14" s="18">
        <f>[3]Лист1!$J$131</f>
        <v>0.02</v>
      </c>
      <c r="I14" s="7">
        <f>[3]Лист1!$K$131</f>
        <v>0.60099999999999998</v>
      </c>
      <c r="J14" s="7">
        <f>[3]Лист1!$L$131</f>
        <v>0.216</v>
      </c>
      <c r="K14" s="7">
        <f>[3]Лист1!$M$131</f>
        <v>6.0000000000000001E-3</v>
      </c>
      <c r="L14" s="7">
        <v>-18.899999999999999</v>
      </c>
      <c r="M14" s="7">
        <f>[3]Лист1!$M$135</f>
        <v>0.70499999999999996</v>
      </c>
      <c r="N14" s="7">
        <f>[3]Лист1!$M$136</f>
        <v>8245</v>
      </c>
      <c r="O14" s="7">
        <f>[3]Лист1!$M$137</f>
        <v>11950</v>
      </c>
      <c r="P14" s="21"/>
      <c r="Q14" s="21"/>
      <c r="R14" s="21"/>
      <c r="S14" s="3"/>
      <c r="T14" s="3"/>
    </row>
    <row r="15" spans="1:20" ht="21" customHeight="1" thickBot="1" x14ac:dyDescent="0.3">
      <c r="A15" s="8" t="str">
        <f>[4]Лист1!$D$122</f>
        <v>27.04.2015р.</v>
      </c>
      <c r="B15" s="9">
        <f>[4]Лист1!$B$131</f>
        <v>95.486000000000004</v>
      </c>
      <c r="C15" s="9">
        <f>[4]Лист1!$C$131</f>
        <v>2.536</v>
      </c>
      <c r="D15" s="9">
        <f>[4]Лист1!$D$131</f>
        <v>0.82099999999999995</v>
      </c>
      <c r="E15" s="19">
        <f>[4]Лист1!$F$131</f>
        <v>0.13</v>
      </c>
      <c r="F15" s="9">
        <f>[4]Лист1!$E$131</f>
        <v>0.128</v>
      </c>
      <c r="G15" s="9">
        <f>SUM([4]Лист1!$G$131:$I$131)</f>
        <v>4.7E-2</v>
      </c>
      <c r="H15" s="9">
        <f>[4]Лист1!$J$131</f>
        <v>1.6E-2</v>
      </c>
      <c r="I15" s="9">
        <f>[4]Лист1!$K$131</f>
        <v>0.60099999999999998</v>
      </c>
      <c r="J15" s="9">
        <f>[4]Лист1!$L$131</f>
        <v>0.22900000000000001</v>
      </c>
      <c r="K15" s="9">
        <f>[4]Лист1!$M$131</f>
        <v>6.0000000000000001E-3</v>
      </c>
      <c r="L15" s="9">
        <v>-19.5</v>
      </c>
      <c r="M15" s="9">
        <f>[4]Лист1!$M$135</f>
        <v>0.70499999999999996</v>
      </c>
      <c r="N15" s="9">
        <f>[4]Лист1!$M$136</f>
        <v>8244</v>
      </c>
      <c r="O15" s="9">
        <f>[4]Лист1!$M$137</f>
        <v>11948</v>
      </c>
      <c r="P15" s="22"/>
      <c r="Q15" s="22"/>
      <c r="R15" s="22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33" t="s"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20" ht="10.5" customHeight="1" x14ac:dyDescent="0.25">
      <c r="K20" s="11" t="s">
        <v>12</v>
      </c>
      <c r="N20" s="12" t="s">
        <v>13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34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0" ht="10.5" customHeight="1" x14ac:dyDescent="0.25">
      <c r="K23" s="11" t="s">
        <v>12</v>
      </c>
      <c r="N23" s="12" t="s">
        <v>13</v>
      </c>
    </row>
    <row r="24" spans="1:20" ht="14.25" customHeight="1" x14ac:dyDescent="0.25">
      <c r="M24" s="14"/>
      <c r="N24" s="14"/>
      <c r="O24" s="15"/>
    </row>
  </sheetData>
  <mergeCells count="30"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P9:P11"/>
    <mergeCell ref="P12:P15"/>
    <mergeCell ref="Q12:Q15"/>
    <mergeCell ref="R12:R15"/>
    <mergeCell ref="K10:K11"/>
    <mergeCell ref="M11:O11"/>
    <mergeCell ref="M9:M10"/>
    <mergeCell ref="N9:N10"/>
    <mergeCell ref="O9:O10"/>
    <mergeCell ref="Q9:Q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2015-05-06T04:56:27Z</dcterms:modified>
</cp:coreProperties>
</file>