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-195" windowWidth="1042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<sst xmlns="http://schemas.openxmlformats.org/spreadsheetml/2006/main" count="34" uniqueCount="31">
  <si>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</si>
  <si>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</si>
  <si>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</si>
  <si>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</si>
  <si>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</si>
  <si>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</si>
  <si>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</si>
  <si>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</si>
  <si>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</si>
  <si>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</si>
  <si>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</si>
  <si>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</si>
  <si>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</si>
  <si>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</si>
  <si>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Чорнухи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</si>
  <si>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</si>
  <si>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</si>
  <si>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</si>
  <si>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 Гнідинці-Шебелинка-Полтава-Київ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</si>
  <si>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</si>
  <si>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</si>
  <si>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</si>
  <si>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</si>
  <si>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</si>
  <si>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</si>
  <si>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</si>
  <si>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</si>
  <si>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-</t>
  </si>
  <si>
    <t>відсутн.</t>
  </si>
  <si>
    <t>15-</t>
  </si>
  <si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</sst>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06.04.2015р.</v>
          </cell>
        </row>
        <row r="234">
          <cell r="B234">
            <v>74.808999999999997</v>
          </cell>
          <cell r="C234">
            <v>12.856999999999999</v>
          </cell>
          <cell r="D234">
            <v>3.2160000000000002</v>
          </cell>
          <cell r="E234">
            <v>0.54</v>
          </cell>
          <cell r="F234">
            <v>0.24099999999999999</v>
          </cell>
          <cell r="G234">
            <v>0.08</v>
          </cell>
          <cell r="H234">
            <v>9.7000000000000003E-2</v>
          </cell>
          <cell r="I234">
            <v>0</v>
          </cell>
          <cell r="J234">
            <v>0.03</v>
          </cell>
          <cell r="K234">
            <v>5.9889999999999999</v>
          </cell>
          <cell r="L234">
            <v>2.1320000000000001</v>
          </cell>
          <cell r="M234">
            <v>8.9999999999999993E-3</v>
          </cell>
        </row>
        <row r="238">
          <cell r="M238">
            <v>0.85699999999999998</v>
          </cell>
        </row>
        <row r="239">
          <cell r="M239">
            <v>8748</v>
          </cell>
        </row>
        <row r="240">
          <cell r="M240">
            <v>11451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14.04.2015 р.</v>
          </cell>
        </row>
        <row r="234">
          <cell r="B234">
            <v>89.694000000000003</v>
          </cell>
          <cell r="C234">
            <v>4.7910000000000004</v>
          </cell>
          <cell r="D234">
            <v>0.96099999999999997</v>
          </cell>
          <cell r="E234">
            <v>0.156</v>
          </cell>
          <cell r="F234">
            <v>0.10199999999999999</v>
          </cell>
          <cell r="G234">
            <v>3.2000000000000001E-2</v>
          </cell>
          <cell r="H234">
            <v>4.2000000000000003E-2</v>
          </cell>
          <cell r="I234">
            <v>6.0000000000000001E-3</v>
          </cell>
          <cell r="J234">
            <v>6.0999999999999999E-2</v>
          </cell>
          <cell r="K234">
            <v>1.4279999999999999</v>
          </cell>
          <cell r="L234">
            <v>2.7229999999999999</v>
          </cell>
          <cell r="M234">
            <v>4.0000000000000001E-3</v>
          </cell>
        </row>
        <row r="238">
          <cell r="M238">
            <v>0.75600000000000001</v>
          </cell>
        </row>
        <row r="239">
          <cell r="M239">
            <v>8162</v>
          </cell>
        </row>
        <row r="240">
          <cell r="M240">
            <v>11417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20.04.2015р.</v>
          </cell>
        </row>
        <row r="234">
          <cell r="B234">
            <v>76.956999999999994</v>
          </cell>
          <cell r="C234">
            <v>11.632999999999999</v>
          </cell>
          <cell r="D234">
            <v>2.9649999999999999</v>
          </cell>
          <cell r="E234">
            <v>0.54900000000000004</v>
          </cell>
          <cell r="F234">
            <v>0.23100000000000001</v>
          </cell>
          <cell r="G234">
            <v>0.10199999999999999</v>
          </cell>
          <cell r="H234">
            <v>0.11600000000000001</v>
          </cell>
          <cell r="I234">
            <v>0</v>
          </cell>
          <cell r="J234">
            <v>3.3000000000000002E-2</v>
          </cell>
          <cell r="K234">
            <v>5.4980000000000002</v>
          </cell>
          <cell r="L234">
            <v>2.1709999999999998</v>
          </cell>
          <cell r="M234">
            <v>1.4999999999999999E-2</v>
          </cell>
        </row>
        <row r="238">
          <cell r="M238">
            <v>0.84199999999999997</v>
          </cell>
        </row>
        <row r="239">
          <cell r="M239">
            <v>8653</v>
          </cell>
        </row>
        <row r="240">
          <cell r="M240">
            <v>11427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27.04.2015р.</v>
          </cell>
        </row>
        <row r="234">
          <cell r="B234">
            <v>76.132000000000005</v>
          </cell>
          <cell r="C234">
            <v>12.648999999999999</v>
          </cell>
          <cell r="D234">
            <v>2.2909999999999999</v>
          </cell>
          <cell r="E234">
            <v>0.47599999999999998</v>
          </cell>
          <cell r="F234">
            <v>0.16600000000000001</v>
          </cell>
          <cell r="G234">
            <v>0.14499999999999999</v>
          </cell>
          <cell r="H234">
            <v>0.151</v>
          </cell>
          <cell r="I234">
            <v>0</v>
          </cell>
          <cell r="J234">
            <v>5.5E-2</v>
          </cell>
          <cell r="K234">
            <v>5.8490000000000002</v>
          </cell>
          <cell r="L234">
            <v>2.0739999999999998</v>
          </cell>
          <cell r="M234">
            <v>1.2E-2</v>
          </cell>
        </row>
        <row r="238">
          <cell r="M238">
            <v>0.84399999999999997</v>
          </cell>
        </row>
        <row r="239">
          <cell r="M239">
            <v>8647</v>
          </cell>
        </row>
        <row r="240">
          <cell r="M240">
            <v>11406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R24" sqref="R24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29</v>
      </c>
      <c r="P1" s="22"/>
      <c r="Q1" s="22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1" t="s">
        <v>0</v>
      </c>
      <c r="B9" s="25" t="s">
        <v>23</v>
      </c>
      <c r="C9" s="26"/>
      <c r="D9" s="26"/>
      <c r="E9" s="26"/>
      <c r="F9" s="26"/>
      <c r="G9" s="26"/>
      <c r="H9" s="26"/>
      <c r="I9" s="26"/>
      <c r="J9" s="26"/>
      <c r="K9" s="27"/>
      <c r="L9" s="34" t="s">
        <v>16</v>
      </c>
      <c r="M9" s="47" t="s">
        <v>24</v>
      </c>
      <c r="N9" s="47" t="s">
        <v>25</v>
      </c>
      <c r="O9" s="47" t="s">
        <v>26</v>
      </c>
      <c r="P9" s="34" t="s">
        <v>19</v>
      </c>
      <c r="Q9" s="34" t="s">
        <v>20</v>
      </c>
      <c r="R9" s="37" t="s">
        <v>21</v>
      </c>
      <c r="S9" s="3"/>
      <c r="T9" s="3"/>
    </row>
    <row r="10" spans="1:20" ht="57.75" customHeight="1" x14ac:dyDescent="0.25">
      <c r="A10" s="32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5"/>
      <c r="M10" s="47"/>
      <c r="N10" s="47"/>
      <c r="O10" s="47"/>
      <c r="P10" s="35"/>
      <c r="Q10" s="35"/>
      <c r="R10" s="38"/>
      <c r="S10" s="3"/>
      <c r="T10" s="3"/>
    </row>
    <row r="11" spans="1:20" ht="28.5" customHeight="1" thickBot="1" x14ac:dyDescent="0.3">
      <c r="A11" s="33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4" t="s">
        <v>22</v>
      </c>
      <c r="N11" s="45"/>
      <c r="O11" s="46"/>
      <c r="P11" s="36"/>
      <c r="Q11" s="36"/>
      <c r="R11" s="39"/>
      <c r="S11" s="3"/>
      <c r="T11" s="3"/>
    </row>
    <row r="12" spans="1:20" ht="21" customHeight="1" x14ac:dyDescent="0.25">
      <c r="A12" s="5" t="str">
        <f>[1]Лист1!$D$225</f>
        <v>06.04.2015р.</v>
      </c>
      <c r="B12" s="6">
        <f>[1]Лист1!$B$234</f>
        <v>74.808999999999997</v>
      </c>
      <c r="C12" s="6">
        <f>[1]Лист1!$C$234</f>
        <v>12.856999999999999</v>
      </c>
      <c r="D12" s="6">
        <f>[1]Лист1!$D$234</f>
        <v>3.2160000000000002</v>
      </c>
      <c r="E12" s="6">
        <f>[1]Лист1!$F$234</f>
        <v>0.24099999999999999</v>
      </c>
      <c r="F12" s="6">
        <f>[1]Лист1!$E$234</f>
        <v>0.54</v>
      </c>
      <c r="G12" s="6">
        <f>SUM([1]Лист1!$G$234:$I$234)</f>
        <v>0.17699999999999999</v>
      </c>
      <c r="H12" s="6">
        <f>[1]Лист1!$J$234</f>
        <v>0.03</v>
      </c>
      <c r="I12" s="6">
        <f>[1]Лист1!$K$234</f>
        <v>5.9889999999999999</v>
      </c>
      <c r="J12" s="6">
        <f>[1]Лист1!$L$234</f>
        <v>2.1320000000000001</v>
      </c>
      <c r="K12" s="6">
        <f>[1]Лист1!$M$234</f>
        <v>8.9999999999999993E-3</v>
      </c>
      <c r="L12" s="18">
        <v>-9.9</v>
      </c>
      <c r="M12" s="6">
        <f>[1]Лист1!$M$238</f>
        <v>0.85699999999999998</v>
      </c>
      <c r="N12" s="6">
        <f>[1]Лист1!$M$239</f>
        <v>8748</v>
      </c>
      <c r="O12" s="6">
        <f>[1]Лист1!$M$240</f>
        <v>11451</v>
      </c>
      <c r="P12" s="41" t="s">
        <v>28</v>
      </c>
      <c r="Q12" s="41">
        <v>2E-3</v>
      </c>
      <c r="R12" s="41" t="s">
        <v>28</v>
      </c>
      <c r="S12" s="3"/>
      <c r="T12" s="3"/>
    </row>
    <row r="13" spans="1:20" ht="21" customHeight="1" x14ac:dyDescent="0.25">
      <c r="A13" s="7" t="str">
        <f>[2]Лист1!$D$225</f>
        <v>14.04.2015 р.</v>
      </c>
      <c r="B13" s="8">
        <f>[2]Лист1!$B$234</f>
        <v>89.694000000000003</v>
      </c>
      <c r="C13" s="8">
        <f>[2]Лист1!$C$234</f>
        <v>4.7910000000000004</v>
      </c>
      <c r="D13" s="8">
        <f>[2]Лист1!$D$234</f>
        <v>0.96099999999999997</v>
      </c>
      <c r="E13" s="8">
        <f>[2]Лист1!$F$234</f>
        <v>0.10199999999999999</v>
      </c>
      <c r="F13" s="8">
        <f>[2]Лист1!$E$234</f>
        <v>0.156</v>
      </c>
      <c r="G13" s="8">
        <f>SUM([2]Лист1!$G$234:$I$234)</f>
        <v>8.0000000000000016E-2</v>
      </c>
      <c r="H13" s="8">
        <f>[2]Лист1!$J$234</f>
        <v>6.0999999999999999E-2</v>
      </c>
      <c r="I13" s="8">
        <f>[2]Лист1!$K$234</f>
        <v>1.4279999999999999</v>
      </c>
      <c r="J13" s="8">
        <f>[2]Лист1!$L$234</f>
        <v>2.7229999999999999</v>
      </c>
      <c r="K13" s="8">
        <f>[2]Лист1!$M$234</f>
        <v>4.0000000000000001E-3</v>
      </c>
      <c r="L13" s="19" t="s">
        <v>27</v>
      </c>
      <c r="M13" s="8">
        <f>[2]Лист1!$M$238</f>
        <v>0.75600000000000001</v>
      </c>
      <c r="N13" s="8">
        <f>[2]Лист1!$M$239</f>
        <v>8162</v>
      </c>
      <c r="O13" s="8">
        <f>[2]Лист1!$M$240</f>
        <v>11417</v>
      </c>
      <c r="P13" s="42"/>
      <c r="Q13" s="42"/>
      <c r="R13" s="42"/>
      <c r="S13" s="3"/>
      <c r="T13" s="3"/>
    </row>
    <row r="14" spans="1:20" ht="21" customHeight="1" x14ac:dyDescent="0.25">
      <c r="A14" s="7" t="str">
        <f>[3]Лист1!$D$225</f>
        <v>20.04.2015р.</v>
      </c>
      <c r="B14" s="8">
        <f>[3]Лист1!$B$234</f>
        <v>76.956999999999994</v>
      </c>
      <c r="C14" s="8">
        <f>[3]Лист1!$C$234</f>
        <v>11.632999999999999</v>
      </c>
      <c r="D14" s="8">
        <f>[3]Лист1!$D$234</f>
        <v>2.9649999999999999</v>
      </c>
      <c r="E14" s="8">
        <f>[3]Лист1!$F$234</f>
        <v>0.23100000000000001</v>
      </c>
      <c r="F14" s="8">
        <f>[3]Лист1!$E$234</f>
        <v>0.54900000000000004</v>
      </c>
      <c r="G14" s="8">
        <f>SUM([3]Лист1!$G$234:$I$234)</f>
        <v>0.218</v>
      </c>
      <c r="H14" s="8">
        <f>[3]Лист1!$J$234</f>
        <v>3.3000000000000002E-2</v>
      </c>
      <c r="I14" s="8">
        <f>[3]Лист1!$K$234</f>
        <v>5.4980000000000002</v>
      </c>
      <c r="J14" s="8">
        <f>[3]Лист1!$L$234</f>
        <v>2.1709999999999998</v>
      </c>
      <c r="K14" s="8">
        <f>[3]Лист1!$M$234</f>
        <v>1.4999999999999999E-2</v>
      </c>
      <c r="L14" s="19">
        <v>-9.6999999999999993</v>
      </c>
      <c r="M14" s="8">
        <f>[3]Лист1!$M$238</f>
        <v>0.84199999999999997</v>
      </c>
      <c r="N14" s="8">
        <f>[3]Лист1!$M$239</f>
        <v>8653</v>
      </c>
      <c r="O14" s="8">
        <f>[3]Лист1!$M$240</f>
        <v>11427</v>
      </c>
      <c r="P14" s="42"/>
      <c r="Q14" s="42"/>
      <c r="R14" s="42"/>
      <c r="S14" s="3"/>
      <c r="T14" s="3"/>
    </row>
    <row r="15" spans="1:20" ht="21" customHeight="1" thickBot="1" x14ac:dyDescent="0.3">
      <c r="A15" s="9" t="str">
        <f>[4]Лист1!$D$225</f>
        <v>27.04.2015р.</v>
      </c>
      <c r="B15" s="10">
        <f>[4]Лист1!$B$234</f>
        <v>76.132000000000005</v>
      </c>
      <c r="C15" s="10">
        <f>[4]Лист1!$C$234</f>
        <v>12.648999999999999</v>
      </c>
      <c r="D15" s="10">
        <f>[4]Лист1!$D$234</f>
        <v>2.2909999999999999</v>
      </c>
      <c r="E15" s="10">
        <f>[4]Лист1!$F$234</f>
        <v>0.16600000000000001</v>
      </c>
      <c r="F15" s="10">
        <f>[4]Лист1!$E$234</f>
        <v>0.47599999999999998</v>
      </c>
      <c r="G15" s="10">
        <f>SUM([4]Лист1!$G$234:$I$234)</f>
        <v>0.29599999999999999</v>
      </c>
      <c r="H15" s="10">
        <f>[4]Лист1!$J$234</f>
        <v>5.5E-2</v>
      </c>
      <c r="I15" s="10">
        <f>[4]Лист1!$K$234</f>
        <v>5.8490000000000002</v>
      </c>
      <c r="J15" s="10">
        <f>[4]Лист1!$L$234</f>
        <v>2.0739999999999998</v>
      </c>
      <c r="K15" s="10">
        <f>[4]Лист1!$M$234</f>
        <v>1.2E-2</v>
      </c>
      <c r="L15" s="20">
        <v>-10.3</v>
      </c>
      <c r="M15" s="10">
        <f>[4]Лист1!$M$238</f>
        <v>0.84399999999999997</v>
      </c>
      <c r="N15" s="10">
        <f>[4]Лист1!$M$239</f>
        <v>8647</v>
      </c>
      <c r="O15" s="10">
        <f>[4]Лист1!$M$240</f>
        <v>11406</v>
      </c>
      <c r="P15" s="43"/>
      <c r="Q15" s="43"/>
      <c r="R15" s="43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20" ht="10.5" customHeight="1" x14ac:dyDescent="0.25">
      <c r="K20" s="12" t="s">
        <v>12</v>
      </c>
      <c r="N20" s="13" t="s">
        <v>13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24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0" ht="10.5" customHeight="1" x14ac:dyDescent="0.25">
      <c r="K23" s="12" t="s">
        <v>12</v>
      </c>
      <c r="N23" s="13" t="s">
        <v>13</v>
      </c>
    </row>
    <row r="24" spans="1:20" ht="14.25" customHeight="1" x14ac:dyDescent="0.25">
      <c r="M24" s="15"/>
      <c r="N24" s="15"/>
      <c r="O24" s="16"/>
    </row>
  </sheetData>
  <mergeCells count="30">
    <mergeCell ref="P12:P15"/>
    <mergeCell ref="Q12:Q15"/>
    <mergeCell ref="R12:R15"/>
    <mergeCell ref="K10:K11"/>
    <mergeCell ref="M11:O11"/>
    <mergeCell ref="M9:M10"/>
    <mergeCell ref="N9:N10"/>
    <mergeCell ref="O9:O10"/>
    <mergeCell ref="Q9:Q11"/>
    <mergeCell ref="G10:G11"/>
    <mergeCell ref="H10:H11"/>
    <mergeCell ref="I10:I11"/>
    <mergeCell ref="J10:J11"/>
    <mergeCell ref="P9:P11"/>
    <mergeCell ref="A1:N1"/>
    <mergeCell ref="O1:Q1"/>
    <mergeCell ref="A19:R19"/>
    <mergeCell ref="A22:R22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2015-05-06T05:25:15Z</dcterms:modified>
</cp:coreProperties>
</file>