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840" yWindow="-90" windowWidth="9660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Q18" i="1"/>
  <c r="Q19" i="1" s="1"/>
  <c r="P18" i="1"/>
  <c r="P19" i="1" s="1"/>
  <c r="O18" i="1"/>
  <c r="O19" i="1" s="1"/>
  <c r="V12" i="1" l="1"/>
  <c r="U12" i="1"/>
  <c r="T12" i="1"/>
  <c r="S12" i="1"/>
  <c r="R12" i="1"/>
  <c r="Q21" i="1"/>
  <c r="P21" i="1"/>
  <c r="O21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2" i="1" l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<sst xmlns="http://schemas.openxmlformats.org/spreadsheetml/2006/main" count="35" uniqueCount="33">
  <si>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</si>
  <si>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</si>
  <si>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</si>
  <si>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</si>
  <si>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</si>
  <si>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</si>
  <si>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</si>
  <si>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</si>
  <si>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</si>
  <si>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</si>
  <si>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</si>
  <si>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</si>
  <si>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</si>
  <si>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</si>
  <si>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</si>
  <si>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</si>
  <si>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</si>
  <si>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</si>
  <si>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</si>
  <si>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</si>
  <si>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</si>
  <si>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</si>
  <si>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</si>
  <si>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</si>
  <si>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</si>
  <si>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</si>
  <si>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</si>
  <si>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</si>
  <si>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</si>
  <si>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</si>
  <si>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 </t>
  </si>
  <si>
    <t xml:space="preserve">Компонентний склад, %  мол. </t>
  </si>
  <si>
    <t xml:space="preserve"> з 1.12.2015 р. по 31.12.2015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</si>
</sst>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4" fontId="1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1.12.15 р.</v>
          </cell>
          <cell r="B12">
            <v>89.903000000000006</v>
          </cell>
          <cell r="C12">
            <v>4.9450000000000003</v>
          </cell>
          <cell r="D12">
            <v>0.95099999999999996</v>
          </cell>
          <cell r="E12">
            <v>0.112</v>
          </cell>
          <cell r="F12">
            <v>0.16800000000000001</v>
          </cell>
          <cell r="G12">
            <v>6.0000000000000001E-3</v>
          </cell>
          <cell r="H12">
            <v>4.2000000000000003E-2</v>
          </cell>
          <cell r="I12">
            <v>3.1E-2</v>
          </cell>
          <cell r="J12">
            <v>4.2000000000000003E-2</v>
          </cell>
          <cell r="K12">
            <v>6.0000000000000001E-3</v>
          </cell>
          <cell r="L12">
            <v>1.3740000000000001</v>
          </cell>
          <cell r="M12">
            <v>2.42</v>
          </cell>
          <cell r="N12">
            <v>0.751</v>
          </cell>
          <cell r="O12">
            <v>34.299999999999997</v>
          </cell>
          <cell r="P12">
            <v>38</v>
          </cell>
          <cell r="Q12">
            <v>48.11</v>
          </cell>
          <cell r="R12">
            <v>-11.1</v>
          </cell>
          <cell r="S12">
            <v>-8.6</v>
          </cell>
          <cell r="T12">
            <v>2.7000000000000001E-3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7.12.15 р.</v>
          </cell>
          <cell r="B14">
            <v>89.757999999999996</v>
          </cell>
          <cell r="C14">
            <v>5.0279999999999996</v>
          </cell>
          <cell r="D14">
            <v>0.97599999999999998</v>
          </cell>
          <cell r="E14">
            <v>0.114</v>
          </cell>
          <cell r="F14">
            <v>0.16900000000000001</v>
          </cell>
          <cell r="G14">
            <v>6.0000000000000001E-3</v>
          </cell>
          <cell r="H14">
            <v>4.2000000000000003E-2</v>
          </cell>
          <cell r="I14">
            <v>3.1E-2</v>
          </cell>
          <cell r="J14">
            <v>3.7999999999999999E-2</v>
          </cell>
          <cell r="K14">
            <v>8.0000000000000002E-3</v>
          </cell>
          <cell r="L14">
            <v>1.405</v>
          </cell>
          <cell r="M14">
            <v>2.4249999999999998</v>
          </cell>
          <cell r="N14">
            <v>0.753</v>
          </cell>
          <cell r="O14">
            <v>34.32</v>
          </cell>
          <cell r="P14">
            <v>38.020000000000003</v>
          </cell>
          <cell r="Q14">
            <v>48.1</v>
          </cell>
        </row>
        <row r="16">
          <cell r="A16" t="str">
            <v>14.12.15 р.</v>
          </cell>
          <cell r="B16">
            <v>89.894000000000005</v>
          </cell>
          <cell r="C16">
            <v>4.9340000000000002</v>
          </cell>
          <cell r="D16">
            <v>0.94</v>
          </cell>
          <cell r="E16">
            <v>0.109</v>
          </cell>
          <cell r="F16">
            <v>0.16400000000000001</v>
          </cell>
          <cell r="G16">
            <v>6.0000000000000001E-3</v>
          </cell>
          <cell r="H16">
            <v>4.1000000000000002E-2</v>
          </cell>
          <cell r="I16">
            <v>3.1E-2</v>
          </cell>
          <cell r="J16">
            <v>0.04</v>
          </cell>
          <cell r="K16">
            <v>8.0000000000000002E-3</v>
          </cell>
          <cell r="L16">
            <v>1.4219999999999999</v>
          </cell>
          <cell r="M16">
            <v>2.411</v>
          </cell>
          <cell r="N16">
            <v>0.751</v>
          </cell>
          <cell r="O16">
            <v>34.270000000000003</v>
          </cell>
          <cell r="P16">
            <v>37.97</v>
          </cell>
          <cell r="Q16">
            <v>48.07</v>
          </cell>
        </row>
        <row r="18">
          <cell r="A18" t="str">
            <v>21.12.15 р.</v>
          </cell>
          <cell r="B18">
            <v>79.56</v>
          </cell>
          <cell r="C18" t="str">
            <v>10, 850</v>
          </cell>
          <cell r="D18">
            <v>1.0669999999999999</v>
          </cell>
          <cell r="E18">
            <v>0.113</v>
          </cell>
          <cell r="F18">
            <v>0.28999999999999998</v>
          </cell>
          <cell r="G18">
            <v>0</v>
          </cell>
          <cell r="H18">
            <v>0.151</v>
          </cell>
          <cell r="I18">
            <v>0.15</v>
          </cell>
          <cell r="J18">
            <v>5.8999999999999997E-2</v>
          </cell>
          <cell r="K18">
            <v>1.2999999999999999E-2</v>
          </cell>
          <cell r="L18">
            <v>4.141</v>
          </cell>
          <cell r="M18">
            <v>3.0659999999999998</v>
          </cell>
          <cell r="N18">
            <v>0.82299999999999995</v>
          </cell>
          <cell r="O18">
            <v>35.4</v>
          </cell>
          <cell r="P18">
            <v>39.130000000000003</v>
          </cell>
          <cell r="Q18">
            <v>47.33</v>
          </cell>
        </row>
        <row r="20">
          <cell r="A20" t="str">
            <v>28.12.15 р.</v>
          </cell>
          <cell r="B20">
            <v>89.914000000000001</v>
          </cell>
          <cell r="C20">
            <v>4.8780000000000001</v>
          </cell>
          <cell r="D20">
            <v>0.96499999999999997</v>
          </cell>
          <cell r="E20">
            <v>0.113</v>
          </cell>
          <cell r="F20">
            <v>0.16900000000000001</v>
          </cell>
          <cell r="G20">
            <v>6.0000000000000001E-3</v>
          </cell>
          <cell r="H20">
            <v>4.2999999999999997E-2</v>
          </cell>
          <cell r="I20">
            <v>3.2000000000000001E-2</v>
          </cell>
          <cell r="J20">
            <v>4.2000000000000003E-2</v>
          </cell>
          <cell r="K20">
            <v>1.6E-2</v>
          </cell>
          <cell r="L20">
            <v>1.492</v>
          </cell>
          <cell r="M20">
            <v>2.33</v>
          </cell>
          <cell r="N20">
            <v>0.751</v>
          </cell>
          <cell r="O20">
            <v>34.28</v>
          </cell>
          <cell r="P20">
            <v>37.979999999999997</v>
          </cell>
          <cell r="Q20">
            <v>48.1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B1" zoomScaleNormal="100" workbookViewId="0">
      <selection activeCell="Y20" sqref="Y20"/>
    </sheetView>
  </sheetViews>
  <sheetFormatPr defaultRowHeight="15" x14ac:dyDescent="0.25"/>
  <cols>
    <col min="1" max="1" width="8.85546875" customWidth="1"/>
    <col min="2" max="2" width="6.28515625" customWidth="1"/>
    <col min="3" max="3" width="6.85546875" customWidth="1"/>
    <col min="4" max="4" width="6.140625" customWidth="1"/>
    <col min="5" max="17" width="6.28515625" customWidth="1"/>
    <col min="18" max="19" width="5" customWidth="1"/>
    <col min="20" max="20" width="6.28515625" customWidth="1"/>
    <col min="21" max="21" width="7.7109375" customWidth="1"/>
    <col min="22" max="22" width="5.140625" customWidth="1"/>
  </cols>
  <sheetData>
    <row r="1" spans="1:24" ht="18.75" x14ac:dyDescent="0.3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5.75" x14ac:dyDescent="0.25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4" ht="6" customHeight="1" thickBo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4" ht="27" customHeight="1" x14ac:dyDescent="0.25">
      <c r="A9" s="53" t="s">
        <v>0</v>
      </c>
      <c r="B9" s="49" t="s">
        <v>31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2" t="s">
        <v>18</v>
      </c>
      <c r="O9" s="42" t="s">
        <v>19</v>
      </c>
      <c r="P9" s="42" t="s">
        <v>20</v>
      </c>
      <c r="Q9" s="42" t="s">
        <v>21</v>
      </c>
      <c r="R9" s="42" t="s">
        <v>22</v>
      </c>
      <c r="S9" s="42" t="s">
        <v>23</v>
      </c>
      <c r="T9" s="42" t="s">
        <v>24</v>
      </c>
      <c r="U9" s="42" t="s">
        <v>15</v>
      </c>
      <c r="V9" s="45" t="s">
        <v>25</v>
      </c>
      <c r="W9" s="2"/>
      <c r="X9" s="2"/>
    </row>
    <row r="10" spans="1:24" ht="107.25" customHeight="1" x14ac:dyDescent="0.25">
      <c r="A10" s="54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26</v>
      </c>
      <c r="H10" s="43" t="s">
        <v>27</v>
      </c>
      <c r="I10" s="43" t="s">
        <v>28</v>
      </c>
      <c r="J10" s="43" t="s">
        <v>6</v>
      </c>
      <c r="K10" s="43" t="s">
        <v>8</v>
      </c>
      <c r="L10" s="43" t="s">
        <v>7</v>
      </c>
      <c r="M10" s="43" t="s">
        <v>29</v>
      </c>
      <c r="N10" s="43"/>
      <c r="O10" s="43"/>
      <c r="P10" s="43"/>
      <c r="Q10" s="43"/>
      <c r="R10" s="43"/>
      <c r="S10" s="43"/>
      <c r="T10" s="43"/>
      <c r="U10" s="43"/>
      <c r="V10" s="46"/>
      <c r="W10" s="2"/>
      <c r="X10" s="2" t="s">
        <v>30</v>
      </c>
    </row>
    <row r="11" spans="1:24" ht="40.5" customHeight="1" thickBot="1" x14ac:dyDescent="0.3">
      <c r="A11" s="5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8" t="s">
        <v>16</v>
      </c>
      <c r="O11" s="48"/>
      <c r="P11" s="48"/>
      <c r="Q11" s="48"/>
      <c r="R11" s="44"/>
      <c r="S11" s="44"/>
      <c r="T11" s="44"/>
      <c r="U11" s="44"/>
      <c r="V11" s="47"/>
      <c r="W11" s="2"/>
      <c r="X11" s="2"/>
    </row>
    <row r="12" spans="1:24" ht="15" customHeight="1" x14ac:dyDescent="0.25">
      <c r="A12" s="55" t="str">
        <f>[1]Лист1!$A$12</f>
        <v>1.12.15 р.</v>
      </c>
      <c r="B12" s="34">
        <f>[1]Лист1!$B$12</f>
        <v>89.903000000000006</v>
      </c>
      <c r="C12" s="34">
        <f>[1]Лист1!$C$12</f>
        <v>4.9450000000000003</v>
      </c>
      <c r="D12" s="34">
        <f>[1]Лист1!$D$12</f>
        <v>0.95099999999999996</v>
      </c>
      <c r="E12" s="34">
        <f>[1]Лист1!$E$12</f>
        <v>0.112</v>
      </c>
      <c r="F12" s="34">
        <f>[1]Лист1!$F$12</f>
        <v>0.16800000000000001</v>
      </c>
      <c r="G12" s="34">
        <f>[1]Лист1!$G$12</f>
        <v>6.0000000000000001E-3</v>
      </c>
      <c r="H12" s="34">
        <f>[1]Лист1!$H$12</f>
        <v>4.2000000000000003E-2</v>
      </c>
      <c r="I12" s="34">
        <f>[1]Лист1!$I$12</f>
        <v>3.1E-2</v>
      </c>
      <c r="J12" s="34">
        <f>[1]Лист1!$J$12</f>
        <v>4.2000000000000003E-2</v>
      </c>
      <c r="K12" s="34">
        <f>[1]Лист1!$K$12</f>
        <v>6.0000000000000001E-3</v>
      </c>
      <c r="L12" s="34">
        <f>[1]Лист1!$L$12</f>
        <v>1.3740000000000001</v>
      </c>
      <c r="M12" s="34">
        <f>[1]Лист1!$M$12</f>
        <v>2.42</v>
      </c>
      <c r="N12" s="34">
        <f>[1]Лист1!$N$12</f>
        <v>0.751</v>
      </c>
      <c r="O12" s="12">
        <f>[1]Лист1!$O$12</f>
        <v>34.299999999999997</v>
      </c>
      <c r="P12" s="12">
        <f>[1]Лист1!$P$12</f>
        <v>38</v>
      </c>
      <c r="Q12" s="12">
        <f>[1]Лист1!$Q$12</f>
        <v>48.11</v>
      </c>
      <c r="R12" s="35">
        <f>[1]Лист1!$R$12</f>
        <v>-11.1</v>
      </c>
      <c r="S12" s="35">
        <f>[1]Лист1!$S$12</f>
        <v>-8.6</v>
      </c>
      <c r="T12" s="25">
        <f>[1]Лист1!$T$12</f>
        <v>2.7000000000000001E-3</v>
      </c>
      <c r="U12" s="28" t="str">
        <f>[1]Лист1!$U$12</f>
        <v>&lt;0,0002</v>
      </c>
      <c r="V12" s="31" t="str">
        <f>[1]Лист1!$V$12</f>
        <v>відс.</v>
      </c>
      <c r="W12" s="2"/>
      <c r="X12" s="2"/>
    </row>
    <row r="13" spans="1:24" ht="15" customHeight="1" x14ac:dyDescent="0.25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9">
        <f>O12/3.6</f>
        <v>9.5277777777777768</v>
      </c>
      <c r="P13" s="19">
        <f>P12/3.6</f>
        <v>10.555555555555555</v>
      </c>
      <c r="Q13" s="19">
        <f>Q12/3.6</f>
        <v>13.363888888888889</v>
      </c>
      <c r="R13" s="36"/>
      <c r="S13" s="36"/>
      <c r="T13" s="26"/>
      <c r="U13" s="29"/>
      <c r="V13" s="32"/>
      <c r="W13" s="2"/>
      <c r="X13" s="2"/>
    </row>
    <row r="14" spans="1:24" ht="15" customHeight="1" x14ac:dyDescent="0.25">
      <c r="A14" s="23" t="str">
        <f>[1]Лист1!$A$14</f>
        <v>7.12.15 р.</v>
      </c>
      <c r="B14" s="21">
        <f>[1]Лист1!$B$14</f>
        <v>89.757999999999996</v>
      </c>
      <c r="C14" s="21">
        <f>[1]Лист1!$C$14</f>
        <v>5.0279999999999996</v>
      </c>
      <c r="D14" s="21">
        <f>[1]Лист1!$D$14</f>
        <v>0.97599999999999998</v>
      </c>
      <c r="E14" s="21">
        <f>[1]Лист1!$E$14</f>
        <v>0.114</v>
      </c>
      <c r="F14" s="21">
        <f>[1]Лист1!$F$14</f>
        <v>0.16900000000000001</v>
      </c>
      <c r="G14" s="21">
        <f>[1]Лист1!$G$14</f>
        <v>6.0000000000000001E-3</v>
      </c>
      <c r="H14" s="21">
        <f>[1]Лист1!$H$14</f>
        <v>4.2000000000000003E-2</v>
      </c>
      <c r="I14" s="21">
        <f>[1]Лист1!$I$14</f>
        <v>3.1E-2</v>
      </c>
      <c r="J14" s="21">
        <f>[1]Лист1!$J$14</f>
        <v>3.7999999999999999E-2</v>
      </c>
      <c r="K14" s="21">
        <f>[1]Лист1!$K$14</f>
        <v>8.0000000000000002E-3</v>
      </c>
      <c r="L14" s="21">
        <f>[1]Лист1!$L$14</f>
        <v>1.405</v>
      </c>
      <c r="M14" s="21">
        <f>[1]Лист1!$M$14</f>
        <v>2.4249999999999998</v>
      </c>
      <c r="N14" s="21">
        <f>[1]Лист1!$N$14</f>
        <v>0.753</v>
      </c>
      <c r="O14" s="11">
        <f>[1]Лист1!$O$14</f>
        <v>34.32</v>
      </c>
      <c r="P14" s="11">
        <f>[1]Лист1!$P$14</f>
        <v>38.020000000000003</v>
      </c>
      <c r="Q14" s="11">
        <f>[1]Лист1!$Q$14</f>
        <v>48.1</v>
      </c>
      <c r="R14" s="36"/>
      <c r="S14" s="36"/>
      <c r="T14" s="26"/>
      <c r="U14" s="29"/>
      <c r="V14" s="32"/>
      <c r="W14" s="2"/>
      <c r="X14" s="2"/>
    </row>
    <row r="15" spans="1:24" ht="15" customHeight="1" x14ac:dyDescent="0.25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9">
        <f>O14/3.6</f>
        <v>9.5333333333333332</v>
      </c>
      <c r="P15" s="19">
        <f>P14/3.6</f>
        <v>10.561111111111112</v>
      </c>
      <c r="Q15" s="19">
        <f>Q14/3.6</f>
        <v>13.361111111111111</v>
      </c>
      <c r="R15" s="36"/>
      <c r="S15" s="36"/>
      <c r="T15" s="26"/>
      <c r="U15" s="29"/>
      <c r="V15" s="32"/>
      <c r="W15" s="2"/>
      <c r="X15" s="2"/>
    </row>
    <row r="16" spans="1:24" ht="15" customHeight="1" x14ac:dyDescent="0.25">
      <c r="A16" s="23" t="str">
        <f>[1]Лист1!$A$16</f>
        <v>14.12.15 р.</v>
      </c>
      <c r="B16" s="21">
        <f>[1]Лист1!$B$16</f>
        <v>89.894000000000005</v>
      </c>
      <c r="C16" s="21">
        <f>[1]Лист1!$C$16</f>
        <v>4.9340000000000002</v>
      </c>
      <c r="D16" s="21">
        <f>[1]Лист1!$D$16</f>
        <v>0.94</v>
      </c>
      <c r="E16" s="21">
        <f>[1]Лист1!$E$16</f>
        <v>0.109</v>
      </c>
      <c r="F16" s="21">
        <f>[1]Лист1!$F$16</f>
        <v>0.16400000000000001</v>
      </c>
      <c r="G16" s="21">
        <f>[1]Лист1!$G$16</f>
        <v>6.0000000000000001E-3</v>
      </c>
      <c r="H16" s="21">
        <f>[1]Лист1!$H$16</f>
        <v>4.1000000000000002E-2</v>
      </c>
      <c r="I16" s="21">
        <f>[1]Лист1!$I$16</f>
        <v>3.1E-2</v>
      </c>
      <c r="J16" s="21">
        <f>[1]Лист1!$J$16</f>
        <v>0.04</v>
      </c>
      <c r="K16" s="21">
        <f>[1]Лист1!$K$16</f>
        <v>8.0000000000000002E-3</v>
      </c>
      <c r="L16" s="21">
        <f>[1]Лист1!$L$16</f>
        <v>1.4219999999999999</v>
      </c>
      <c r="M16" s="21">
        <f>[1]Лист1!$M$16</f>
        <v>2.411</v>
      </c>
      <c r="N16" s="21">
        <f>[1]Лист1!$N$16</f>
        <v>0.751</v>
      </c>
      <c r="O16" s="11">
        <f>[1]Лист1!$O$16</f>
        <v>34.270000000000003</v>
      </c>
      <c r="P16" s="11">
        <f>[1]Лист1!$P$16</f>
        <v>37.97</v>
      </c>
      <c r="Q16" s="11">
        <f>[1]Лист1!$Q$16</f>
        <v>48.07</v>
      </c>
      <c r="R16" s="36"/>
      <c r="S16" s="36"/>
      <c r="T16" s="26"/>
      <c r="U16" s="29"/>
      <c r="V16" s="32"/>
      <c r="W16" s="2"/>
      <c r="X16" s="2"/>
    </row>
    <row r="17" spans="1:24" ht="15" customHeight="1" x14ac:dyDescent="0.25">
      <c r="A17" s="2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">
        <f>O16/3.6</f>
        <v>9.5194444444444457</v>
      </c>
      <c r="P17" s="19">
        <f>P16/3.6</f>
        <v>10.547222222222222</v>
      </c>
      <c r="Q17" s="19">
        <f>Q16/3.6</f>
        <v>13.352777777777778</v>
      </c>
      <c r="R17" s="36"/>
      <c r="S17" s="36"/>
      <c r="T17" s="26"/>
      <c r="U17" s="29"/>
      <c r="V17" s="32"/>
      <c r="W17" s="2"/>
      <c r="X17" s="2"/>
    </row>
    <row r="18" spans="1:24" ht="15" customHeight="1" x14ac:dyDescent="0.25">
      <c r="A18" s="23" t="str">
        <f>[1]Лист1!$A$18</f>
        <v>21.12.15 р.</v>
      </c>
      <c r="B18" s="21">
        <f>[1]Лист1!$B$18</f>
        <v>79.56</v>
      </c>
      <c r="C18" s="21" t="str">
        <f>[1]Лист1!$C$18</f>
        <v>10, 850</v>
      </c>
      <c r="D18" s="21">
        <f>[1]Лист1!$D$18</f>
        <v>1.0669999999999999</v>
      </c>
      <c r="E18" s="21">
        <f>[1]Лист1!$E$18</f>
        <v>0.113</v>
      </c>
      <c r="F18" s="21">
        <f>[1]Лист1!$F$18</f>
        <v>0.28999999999999998</v>
      </c>
      <c r="G18" s="21">
        <f>[1]Лист1!$G$18</f>
        <v>0</v>
      </c>
      <c r="H18" s="21">
        <f>[1]Лист1!$H$18</f>
        <v>0.151</v>
      </c>
      <c r="I18" s="21">
        <f>[1]Лист1!$I$18</f>
        <v>0.15</v>
      </c>
      <c r="J18" s="21">
        <f>[1]Лист1!$J$18</f>
        <v>5.8999999999999997E-2</v>
      </c>
      <c r="K18" s="21">
        <f>[1]Лист1!$K$18</f>
        <v>1.2999999999999999E-2</v>
      </c>
      <c r="L18" s="21">
        <f>[1]Лист1!$L$18</f>
        <v>4.141</v>
      </c>
      <c r="M18" s="21">
        <f>[1]Лист1!$M$18</f>
        <v>3.0659999999999998</v>
      </c>
      <c r="N18" s="21">
        <f>[1]Лист1!$N$18</f>
        <v>0.82299999999999995</v>
      </c>
      <c r="O18" s="11">
        <f>[1]Лист1!$O$18</f>
        <v>35.4</v>
      </c>
      <c r="P18" s="11">
        <f>[1]Лист1!$P$18</f>
        <v>39.130000000000003</v>
      </c>
      <c r="Q18" s="11">
        <f>[1]Лист1!$Q$18</f>
        <v>47.33</v>
      </c>
      <c r="R18" s="36"/>
      <c r="S18" s="36"/>
      <c r="T18" s="26"/>
      <c r="U18" s="29"/>
      <c r="V18" s="32"/>
      <c r="W18" s="2"/>
      <c r="X18" s="2"/>
    </row>
    <row r="19" spans="1:24" ht="15" customHeight="1" x14ac:dyDescent="0.25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">
        <f>O18/3.6</f>
        <v>9.8333333333333321</v>
      </c>
      <c r="P19" s="19">
        <f>P18/3.6</f>
        <v>10.869444444444445</v>
      </c>
      <c r="Q19" s="19">
        <f>Q18/3.6</f>
        <v>13.147222222222222</v>
      </c>
      <c r="R19" s="36"/>
      <c r="S19" s="36"/>
      <c r="T19" s="26"/>
      <c r="U19" s="29"/>
      <c r="V19" s="32"/>
      <c r="W19" s="2"/>
      <c r="X19" s="2"/>
    </row>
    <row r="20" spans="1:24" ht="15" customHeight="1" x14ac:dyDescent="0.25">
      <c r="A20" s="23" t="str">
        <f>[1]Лист1!$A$20</f>
        <v>28.12.15 р.</v>
      </c>
      <c r="B20" s="21">
        <f>[1]Лист1!$B$20</f>
        <v>89.914000000000001</v>
      </c>
      <c r="C20" s="21">
        <f>[1]Лист1!$C$20</f>
        <v>4.8780000000000001</v>
      </c>
      <c r="D20" s="21">
        <f>[1]Лист1!$D$20</f>
        <v>0.96499999999999997</v>
      </c>
      <c r="E20" s="21">
        <f>[1]Лист1!$E$20</f>
        <v>0.113</v>
      </c>
      <c r="F20" s="21">
        <f>[1]Лист1!$F$20</f>
        <v>0.16900000000000001</v>
      </c>
      <c r="G20" s="21">
        <f>[1]Лист1!$G$20</f>
        <v>6.0000000000000001E-3</v>
      </c>
      <c r="H20" s="21">
        <f>[1]Лист1!$H$20</f>
        <v>4.2999999999999997E-2</v>
      </c>
      <c r="I20" s="21">
        <f>[1]Лист1!$I$20</f>
        <v>3.2000000000000001E-2</v>
      </c>
      <c r="J20" s="21">
        <f>[1]Лист1!$J$20</f>
        <v>4.2000000000000003E-2</v>
      </c>
      <c r="K20" s="21">
        <f>[1]Лист1!$K$20</f>
        <v>1.6E-2</v>
      </c>
      <c r="L20" s="21">
        <f>[1]Лист1!$L$20</f>
        <v>1.492</v>
      </c>
      <c r="M20" s="21">
        <f>[1]Лист1!$M$20</f>
        <v>2.33</v>
      </c>
      <c r="N20" s="21">
        <f>[1]Лист1!$N$20</f>
        <v>0.751</v>
      </c>
      <c r="O20" s="11">
        <f>[1]Лист1!$O$20</f>
        <v>34.28</v>
      </c>
      <c r="P20" s="11">
        <f>[1]Лист1!$P$20</f>
        <v>37.979999999999997</v>
      </c>
      <c r="Q20" s="11">
        <f>[1]Лист1!$Q$20</f>
        <v>48.1</v>
      </c>
      <c r="R20" s="36"/>
      <c r="S20" s="36"/>
      <c r="T20" s="26"/>
      <c r="U20" s="29"/>
      <c r="V20" s="32"/>
      <c r="W20" s="2"/>
      <c r="X20" s="2"/>
    </row>
    <row r="21" spans="1:24" ht="17.25" customHeight="1" thickBot="1" x14ac:dyDescent="0.3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0">
        <f>O20/3.6</f>
        <v>9.5222222222222221</v>
      </c>
      <c r="P21" s="20">
        <f>P20/3.6</f>
        <v>10.549999999999999</v>
      </c>
      <c r="Q21" s="20">
        <f>Q20/3.6</f>
        <v>13.361111111111111</v>
      </c>
      <c r="R21" s="37"/>
      <c r="S21" s="37"/>
      <c r="T21" s="27"/>
      <c r="U21" s="30"/>
      <c r="V21" s="33"/>
    </row>
    <row r="22" spans="1:24" ht="17.2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P22" s="16"/>
      <c r="Q22" s="16"/>
      <c r="R22" s="17"/>
      <c r="S22" s="17"/>
      <c r="T22" s="15"/>
      <c r="U22" s="18"/>
      <c r="V22" s="18"/>
    </row>
    <row r="23" spans="1:24" ht="16.5" customHeight="1" x14ac:dyDescent="0.25">
      <c r="A23" s="51" t="s">
        <v>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24" ht="10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L24" s="5"/>
      <c r="M24" s="6" t="s">
        <v>10</v>
      </c>
      <c r="O24" s="8"/>
      <c r="P24" s="5"/>
      <c r="Q24" s="7" t="s">
        <v>11</v>
      </c>
      <c r="R24" s="5"/>
    </row>
    <row r="25" spans="1:24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9"/>
      <c r="O25" s="8"/>
      <c r="P25" s="10"/>
      <c r="Q25" s="5"/>
      <c r="R25" s="5"/>
    </row>
    <row r="26" spans="1:24" x14ac:dyDescent="0.25">
      <c r="A26" s="51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24" ht="10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L27" s="5"/>
      <c r="M27" s="6" t="s">
        <v>10</v>
      </c>
      <c r="O27" s="5"/>
      <c r="P27" s="5"/>
      <c r="Q27" s="7" t="s">
        <v>11</v>
      </c>
      <c r="R27" s="5"/>
    </row>
    <row r="28" spans="1:24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9"/>
      <c r="O28" s="10"/>
      <c r="P28" s="5"/>
      <c r="Q28" s="5"/>
      <c r="R28" s="5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</sheetData>
  <mergeCells count="107">
    <mergeCell ref="E14:E15"/>
    <mergeCell ref="D14:D15"/>
    <mergeCell ref="C14:C15"/>
    <mergeCell ref="B14:B15"/>
    <mergeCell ref="A35:S35"/>
    <mergeCell ref="A26:R26"/>
    <mergeCell ref="A8:R8"/>
    <mergeCell ref="A9:A11"/>
    <mergeCell ref="N9:N10"/>
    <mergeCell ref="O9:O10"/>
    <mergeCell ref="R9:R11"/>
    <mergeCell ref="A23:R23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I12:I13"/>
    <mergeCell ref="H12:H13"/>
    <mergeCell ref="A1:V1"/>
    <mergeCell ref="A3:V3"/>
    <mergeCell ref="A5:V5"/>
    <mergeCell ref="A7:V7"/>
    <mergeCell ref="T9:T11"/>
    <mergeCell ref="U9:U11"/>
    <mergeCell ref="V9:V11"/>
    <mergeCell ref="L10:L11"/>
    <mergeCell ref="M10:M11"/>
    <mergeCell ref="N11:Q11"/>
    <mergeCell ref="B9:M9"/>
    <mergeCell ref="P9:P10"/>
    <mergeCell ref="Q9:Q10"/>
    <mergeCell ref="S9:S11"/>
    <mergeCell ref="B10:B11"/>
    <mergeCell ref="K10:K11"/>
    <mergeCell ref="J12:J13"/>
    <mergeCell ref="A14:A15"/>
    <mergeCell ref="J14:J15"/>
    <mergeCell ref="I14:I15"/>
    <mergeCell ref="H14:H15"/>
    <mergeCell ref="G14:G15"/>
    <mergeCell ref="F14:F15"/>
    <mergeCell ref="T12:T21"/>
    <mergeCell ref="U12:U21"/>
    <mergeCell ref="V12:V21"/>
    <mergeCell ref="K12:K13"/>
    <mergeCell ref="L12:L13"/>
    <mergeCell ref="M12:M13"/>
    <mergeCell ref="N12:N13"/>
    <mergeCell ref="N14:N15"/>
    <mergeCell ref="M14:M15"/>
    <mergeCell ref="L14:L15"/>
    <mergeCell ref="K14:K15"/>
    <mergeCell ref="N20:N21"/>
    <mergeCell ref="M20:M21"/>
    <mergeCell ref="L20:L21"/>
    <mergeCell ref="K20:K21"/>
    <mergeCell ref="M16:M17"/>
    <mergeCell ref="R12:R21"/>
    <mergeCell ref="S12:S21"/>
    <mergeCell ref="A20:A21"/>
    <mergeCell ref="F20:F21"/>
    <mergeCell ref="E20:E21"/>
    <mergeCell ref="D20:D21"/>
    <mergeCell ref="C20:C21"/>
    <mergeCell ref="B20:B21"/>
    <mergeCell ref="A16:A17"/>
    <mergeCell ref="B16:B17"/>
    <mergeCell ref="C16:C17"/>
    <mergeCell ref="D16:D17"/>
    <mergeCell ref="F16:F17"/>
    <mergeCell ref="E16:E17"/>
    <mergeCell ref="F18:F19"/>
    <mergeCell ref="A18:A19"/>
    <mergeCell ref="B18:B19"/>
    <mergeCell ref="C18:C19"/>
    <mergeCell ref="D18:D19"/>
    <mergeCell ref="E18:E19"/>
    <mergeCell ref="N16:N17"/>
    <mergeCell ref="J20:J21"/>
    <mergeCell ref="I20:I21"/>
    <mergeCell ref="H20:H21"/>
    <mergeCell ref="G20:G21"/>
    <mergeCell ref="L16:L17"/>
    <mergeCell ref="G16:G17"/>
    <mergeCell ref="H16:H17"/>
    <mergeCell ref="I16:I17"/>
    <mergeCell ref="J16:J17"/>
    <mergeCell ref="K16:K17"/>
    <mergeCell ref="K18:K19"/>
    <mergeCell ref="L18:L19"/>
    <mergeCell ref="M18:M19"/>
    <mergeCell ref="N18:N19"/>
    <mergeCell ref="G18:G19"/>
    <mergeCell ref="H18:H19"/>
    <mergeCell ref="I18:I19"/>
    <mergeCell ref="J18:J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2015-12-31T11:33:30Z</dcterms:modified>
</cp:coreProperties>
</file>