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40" windowHeight="11820"/>
  </bookViews>
  <sheets>
    <sheet name="21-1" sheetId="1" r:id="rId1"/>
  </sheets>
  <externalReferences>
    <externalReference r:id="rId2"/>
  </externalReferences>
  <definedNames>
    <definedName name="_xlnm.Print_Area" localSheetId="0">'21-1'!$A$1:$X$38</definedName>
  </definedNames>
  <calcPr calcId="145621"/>
</workbook>
</file>

<file path=xl/calcChain.xml><?xml version="1.0" encoding="utf-8"?>
<calcChain xmlns="http://schemas.openxmlformats.org/spreadsheetml/2006/main">
  <c r="X34" i="1" l="1"/>
  <c r="W34" i="1"/>
  <c r="V34" i="1"/>
  <c r="T34" i="1"/>
  <c r="S34" i="1"/>
  <c r="X33" i="1"/>
  <c r="W33" i="1"/>
  <c r="X32" i="1"/>
  <c r="W32" i="1"/>
  <c r="X31" i="1"/>
  <c r="W31" i="1"/>
  <c r="X30" i="1"/>
  <c r="W30" i="1"/>
  <c r="X28" i="1"/>
  <c r="W28" i="1"/>
  <c r="V28" i="1"/>
  <c r="T28" i="1"/>
  <c r="S28" i="1"/>
  <c r="X27" i="1"/>
  <c r="W27" i="1"/>
  <c r="X26" i="1"/>
  <c r="W26" i="1"/>
  <c r="X25" i="1"/>
  <c r="W25" i="1"/>
  <c r="X24" i="1"/>
  <c r="W24" i="1"/>
  <c r="X22" i="1"/>
  <c r="W22" i="1"/>
  <c r="V22" i="1"/>
  <c r="T22" i="1"/>
  <c r="S22" i="1"/>
  <c r="X21" i="1"/>
  <c r="W21" i="1"/>
  <c r="X20" i="1"/>
  <c r="W20" i="1"/>
  <c r="X19" i="1"/>
  <c r="W19" i="1"/>
  <c r="X18" i="1"/>
  <c r="W18" i="1"/>
  <c r="X16" i="1"/>
  <c r="W16" i="1"/>
  <c r="V16" i="1"/>
  <c r="T16" i="1"/>
  <c r="S16" i="1"/>
  <c r="X15" i="1"/>
  <c r="W15" i="1"/>
  <c r="X14" i="1"/>
  <c r="W14" i="1"/>
  <c r="X13" i="1"/>
  <c r="W13" i="1"/>
  <c r="X12" i="1"/>
  <c r="W12" i="1"/>
  <c r="X10" i="1"/>
  <c r="W10" i="1"/>
  <c r="V10" i="1"/>
  <c r="T10" i="1"/>
  <c r="S10" i="1"/>
  <c r="A10" i="1"/>
  <c r="O6" i="1"/>
  <c r="J6" i="1"/>
  <c r="S4" i="1"/>
</calcChain>
</file>

<file path=xl/sharedStrings.xml><?xml version="1.0" encoding="utf-8"?>
<sst xmlns="http://schemas.openxmlformats.org/spreadsheetml/2006/main" count="57" uniqueCount="48">
  <si>
    <t xml:space="preserve">В и м і р ю в а л ь н а   х і м і к о -   а н а л і т и ч н а   л а б о р а т о р і я  </t>
  </si>
  <si>
    <t xml:space="preserve"> Свідоцтво про атестацію № 033/14  </t>
  </si>
  <si>
    <t>дійсне  до 12 березня 2019 р.</t>
  </si>
  <si>
    <r>
      <t>ПАСПОРТ</t>
    </r>
    <r>
      <rPr>
        <i/>
        <sz val="14"/>
        <color theme="1" tint="0.34998626667073579"/>
        <rFont val="Times New Roman"/>
        <family val="1"/>
        <charset val="204"/>
      </rPr>
      <t xml:space="preserve"> ФІЗИКО-ХІМІЧНИХ ПОКАЗНИКІВ </t>
    </r>
    <r>
      <rPr>
        <b/>
        <i/>
        <sz val="14"/>
        <color theme="1" tint="0.34998626667073579"/>
        <rFont val="Times New Roman"/>
        <family val="1"/>
        <charset val="204"/>
      </rPr>
      <t xml:space="preserve">ПРИРОДНОГО ГАЗУ № </t>
    </r>
  </si>
  <si>
    <r>
      <rPr>
        <sz val="12"/>
        <color theme="1" tint="0.34998626667073579"/>
        <rFont val="Times New Roman"/>
        <family val="1"/>
        <charset val="204"/>
      </rPr>
      <t xml:space="preserve">переданого Бердичівським ЛВУ МГ  та принятого </t>
    </r>
    <r>
      <rPr>
        <sz val="12"/>
        <color rgb="FFFF0000"/>
        <rFont val="Times New Roman"/>
        <family val="1"/>
        <charset val="204"/>
      </rPr>
      <t xml:space="preserve">ПАТ "Хмельницькгаз"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                       </t>
    </r>
    <r>
      <rPr>
        <sz val="9"/>
        <color theme="1" tint="0.34998626667073579"/>
        <rFont val="Times New Roman"/>
        <family val="1"/>
        <charset val="204"/>
      </rPr>
      <t xml:space="preserve">(ГРС Полонне, ГРС Прислуч)         </t>
    </r>
    <r>
      <rPr>
        <sz val="12"/>
        <color rgb="FF00B05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по газопроводам Дашава-Київ (ДК),  лупінг Київ-Захід України 2 (лупінг КЗУ-2)</t>
    </r>
  </si>
  <si>
    <t>ЗА ПЕРІОД  з</t>
  </si>
  <si>
    <t>по</t>
  </si>
  <si>
    <t>Дата</t>
  </si>
  <si>
    <t>Одиниці      виміру</t>
  </si>
  <si>
    <t>Компонентний  склад</t>
  </si>
  <si>
    <t>Відносна густина</t>
  </si>
  <si>
    <r>
      <t>Абсолютна густина, кг/м</t>
    </r>
    <r>
      <rPr>
        <vertAlign val="superscript"/>
        <sz val="9"/>
        <color theme="1" tint="0.34998626667073579"/>
        <rFont val="Times New Roman"/>
        <family val="1"/>
        <charset val="204"/>
      </rPr>
      <t>3</t>
    </r>
  </si>
  <si>
    <t xml:space="preserve">Теплота згорання </t>
  </si>
  <si>
    <t>Число Воббе</t>
  </si>
  <si>
    <t>Температура точки роси</t>
  </si>
  <si>
    <t>Метан</t>
  </si>
  <si>
    <t>Етан</t>
  </si>
  <si>
    <t>Пропан</t>
  </si>
  <si>
    <t>І- -бутан</t>
  </si>
  <si>
    <t>Н-бутан</t>
  </si>
  <si>
    <t>Нео-пентан</t>
  </si>
  <si>
    <t>І- пентан</t>
  </si>
  <si>
    <t>Н-пентан</t>
  </si>
  <si>
    <t>Гексани  +вищі</t>
  </si>
  <si>
    <t>Азот</t>
  </si>
  <si>
    <t xml:space="preserve">Диоксид вуглецю </t>
  </si>
  <si>
    <t>Кисень</t>
  </si>
  <si>
    <r>
      <t>Q</t>
    </r>
    <r>
      <rPr>
        <b/>
        <vertAlign val="subscript"/>
        <sz val="9"/>
        <color theme="1" tint="0.34998626667073579"/>
        <rFont val="Times New Roman"/>
        <family val="1"/>
        <charset val="204"/>
      </rPr>
      <t>(нижчя)</t>
    </r>
    <r>
      <rPr>
        <sz val="9"/>
        <color theme="1" tint="0.34998626667073579"/>
        <rFont val="Times New Roman"/>
        <family val="1"/>
        <charset val="204"/>
      </rPr>
      <t>, кКал/м</t>
    </r>
    <r>
      <rPr>
        <vertAlign val="superscript"/>
        <sz val="9"/>
        <color theme="1" tint="0.34998626667073579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</si>
  <si>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color theme="1" tint="0.34998626667073579"/>
        <rFont val="Times New Roman"/>
        <family val="1"/>
        <charset val="204"/>
      </rPr>
      <t>(вище)</t>
    </r>
    <r>
      <rPr>
        <sz val="9"/>
        <color theme="1" tint="0.34998626667073579"/>
        <rFont val="Times New Roman"/>
        <family val="1"/>
        <charset val="204"/>
      </rPr>
      <t>, кКал/м</t>
    </r>
    <r>
      <rPr>
        <vertAlign val="superscript"/>
        <sz val="9"/>
        <color theme="1" tint="0.34998626667073579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</si>
  <si>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color theme="1" tint="0.34998626667073579"/>
        <rFont val="Times New Roman"/>
        <family val="1"/>
        <charset val="204"/>
      </rPr>
      <t>(нижчя)</t>
    </r>
    <r>
      <rPr>
        <sz val="9"/>
        <color theme="1" tint="0.34998626667073579"/>
        <rFont val="Times New Roman"/>
        <family val="1"/>
        <charset val="204"/>
      </rPr>
      <t xml:space="preserve">, </t>
    </r>
    <r>
      <rPr>
        <sz val="8"/>
        <color theme="1" tint="0.34998626667073579"/>
        <rFont val="Times New Roman"/>
        <family val="1"/>
        <charset val="204"/>
      </rPr>
      <t>МДж</t>
    </r>
    <r>
      <rPr>
        <sz val="9"/>
        <color theme="1" tint="0.34998626667073579"/>
        <rFont val="Times New Roman"/>
        <family val="1"/>
        <charset val="204"/>
      </rPr>
      <t>/м</t>
    </r>
    <r>
      <rPr>
        <vertAlign val="superscript"/>
        <sz val="8"/>
        <color theme="1" tint="0.34998626667073579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</si>
  <si>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color theme="1" tint="0.34998626667073579"/>
        <rFont val="Times New Roman"/>
        <family val="1"/>
        <charset val="204"/>
      </rPr>
      <t>(вище)</t>
    </r>
    <r>
      <rPr>
        <sz val="9"/>
        <color theme="1" tint="0.34998626667073579"/>
        <rFont val="Times New Roman"/>
        <family val="1"/>
        <charset val="204"/>
      </rPr>
      <t xml:space="preserve">, </t>
    </r>
    <r>
      <rPr>
        <sz val="8"/>
        <color theme="1" tint="0.34998626667073579"/>
        <rFont val="Times New Roman"/>
        <family val="1"/>
        <charset val="204"/>
      </rPr>
      <t>МДж</t>
    </r>
    <r>
      <rPr>
        <sz val="9"/>
        <color theme="1" tint="0.34998626667073579"/>
        <rFont val="Times New Roman"/>
        <family val="1"/>
        <charset val="204"/>
      </rPr>
      <t>/м</t>
    </r>
    <r>
      <rPr>
        <vertAlign val="superscript"/>
        <sz val="8"/>
        <color theme="1" tint="0.34998626667073579"/>
        <rFont val="Times New Roman"/>
        <family val="1"/>
        <charset val="204"/>
      </rPr>
      <t>3</t>
    </r>
  </si>
  <si>
    <r>
      <t>W</t>
    </r>
    <r>
      <rPr>
        <b/>
        <vertAlign val="subscript"/>
        <sz val="9"/>
        <color theme="1" tint="0.34998626667073579"/>
        <rFont val="Times New Roman"/>
        <family val="1"/>
        <charset val="204"/>
      </rPr>
      <t>(вище)</t>
    </r>
    <r>
      <rPr>
        <vertAlign val="subscript"/>
        <sz val="9"/>
        <color theme="1" tint="0.34998626667073579"/>
        <rFont val="Times New Roman"/>
        <family val="1"/>
        <charset val="204"/>
      </rPr>
      <t>,</t>
    </r>
    <r>
      <rPr>
        <sz val="9"/>
        <color theme="1" tint="0.34998626667073579"/>
        <rFont val="Times New Roman"/>
        <family val="1"/>
        <charset val="204"/>
      </rPr>
      <t xml:space="preserve"> кКал/м</t>
    </r>
    <r>
      <rPr>
        <vertAlign val="superscript"/>
        <sz val="9"/>
        <color theme="1" tint="0.34998626667073579"/>
        <rFont val="Times New Roman"/>
        <family val="1"/>
        <charset val="204"/>
      </rPr>
      <t>3</t>
    </r>
  </si>
  <si>
    <r>
      <t>W</t>
    </r>
    <r>
      <rPr>
        <b/>
        <vertAlign val="subscript"/>
        <sz val="9"/>
        <color theme="1" tint="0.34998626667073579"/>
        <rFont val="Times New Roman"/>
        <family val="1"/>
        <charset val="204"/>
      </rPr>
      <t>(вище)</t>
    </r>
    <r>
      <rPr>
        <vertAlign val="subscript"/>
        <sz val="9"/>
        <color theme="1" tint="0.34998626667073579"/>
        <rFont val="Times New Roman"/>
        <family val="1"/>
        <charset val="204"/>
      </rPr>
      <t xml:space="preserve">, </t>
    </r>
    <r>
      <rPr>
        <sz val="9"/>
        <color theme="1" tint="0.34998626667073579"/>
        <rFont val="Times New Roman"/>
        <family val="1"/>
        <charset val="204"/>
      </rPr>
      <t>МДж/м</t>
    </r>
    <r>
      <rPr>
        <vertAlign val="superscript"/>
        <sz val="8"/>
        <color theme="1" tint="0.34998626667073579"/>
        <rFont val="Times New Roman"/>
        <family val="1"/>
        <charset val="204"/>
      </rPr>
      <t>3</t>
    </r>
  </si>
  <si>
    <t>по волозі,ºС (Р=4МПа)</t>
  </si>
  <si>
    <t>по вугле-водням,ºС</t>
  </si>
  <si>
    <t>мол.%</t>
  </si>
  <si>
    <t>об.%</t>
  </si>
  <si>
    <t xml:space="preserve">Меркаптанова сірка - </t>
  </si>
  <si>
    <t>менше 0,0036</t>
  </si>
  <si>
    <r>
      <t xml:space="preserve"> г/м</t>
    </r>
    <r>
      <rPr>
        <vertAlign val="superscript"/>
        <sz val="9"/>
        <color theme="1" tint="0.34998626667073579"/>
        <rFont val="Times New Roman"/>
        <family val="1"/>
        <charset val="204"/>
      </rPr>
      <t>3</t>
    </r>
  </si>
  <si>
    <t xml:space="preserve">Сірководень - </t>
  </si>
  <si>
    <t>менше 0,002</t>
  </si>
  <si>
    <r>
      <t>Мех. домішки, г/м</t>
    </r>
    <r>
      <rPr>
        <vertAlign val="superscript"/>
        <sz val="9"/>
        <color theme="1" tint="0.34998626667073579"/>
        <rFont val="Times New Roman"/>
        <family val="1"/>
        <charset val="204"/>
      </rPr>
      <t>3</t>
    </r>
    <r>
      <rPr>
        <sz val="9"/>
        <color theme="1" tint="0.34998626667073579"/>
        <rFont val="Times New Roman"/>
        <family val="1"/>
        <charset val="204"/>
      </rPr>
      <t xml:space="preserve"> - </t>
    </r>
  </si>
  <si>
    <t>відсутні</t>
  </si>
  <si>
    <t>Начальник Бердичівського ЛВУ МГ</t>
  </si>
  <si>
    <t xml:space="preserve">Лохман В.В. </t>
  </si>
  <si>
    <t>Завідувач ВХАЛ</t>
  </si>
  <si>
    <t xml:space="preserve">Савченко О.М.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</si>
</sst>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C22]d\ mmmm\ yyyy&quot; р.&quot;;@"/>
    <numFmt numFmtId="165" formatCode="dd/mm/yy;@"/>
    <numFmt numFmtId="166" formatCode="0.000"/>
    <numFmt numFmtId="167" formatCode="0.0"/>
  </numFmts>
  <fonts count="35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 tint="0.34998626667073579"/>
      <name val="Calibri"/>
      <family val="2"/>
      <charset val="204"/>
      <scheme val="minor"/>
    </font>
    <font>
      <i/>
      <sz val="12"/>
      <color theme="1" tint="0.34998626667073579"/>
      <name val="Times New Roman"/>
      <family val="1"/>
      <charset val="204"/>
    </font>
    <font>
      <b/>
      <sz val="12"/>
      <color theme="1" tint="0.34998626667073579"/>
      <name val="Times New Roman"/>
      <family val="1"/>
      <charset val="204"/>
    </font>
    <font>
      <sz val="11"/>
      <color theme="1" tint="0.499984740745262"/>
      <name val="Calibri"/>
      <family val="2"/>
      <charset val="204"/>
      <scheme val="minor"/>
    </font>
    <font>
      <i/>
      <sz val="11"/>
      <color theme="1" tint="0.34998626667073579"/>
      <name val="Times New Roman"/>
      <family val="1"/>
      <charset val="204"/>
    </font>
    <font>
      <i/>
      <sz val="10"/>
      <color theme="1" tint="0.34998626667073579"/>
      <name val="Times New Roman"/>
      <family val="1"/>
      <charset val="204"/>
    </font>
    <font>
      <sz val="10"/>
      <color theme="1" tint="0.34998626667073579"/>
      <name val="Calibri"/>
      <family val="2"/>
      <charset val="204"/>
      <scheme val="minor"/>
    </font>
    <font>
      <sz val="10"/>
      <color theme="1" tint="0.34998626667073579"/>
      <name val="Times New Roman"/>
      <family val="1"/>
      <charset val="204"/>
    </font>
    <font>
      <sz val="12"/>
      <color theme="1" tint="0.34998626667073579"/>
      <name val="Times New Roman"/>
      <family val="1"/>
      <charset val="204"/>
    </font>
    <font>
      <b/>
      <i/>
      <sz val="14"/>
      <color theme="1" tint="0.34998626667073579"/>
      <name val="Times New Roman"/>
      <family val="1"/>
      <charset val="204"/>
    </font>
    <font>
      <i/>
      <sz val="14"/>
      <color theme="1" tint="0.3499862666707357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 tint="0.34998626667073579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vertAlign val="superscript"/>
      <sz val="9"/>
      <color theme="1" tint="0.34998626667073579"/>
      <name val="Times New Roman"/>
      <family val="1"/>
      <charset val="204"/>
    </font>
    <font>
      <b/>
      <vertAlign val="subscript"/>
      <sz val="9"/>
      <color theme="1" tint="0.34998626667073579"/>
      <name val="Times New Roman"/>
      <family val="1"/>
      <charset val="204"/>
    </font>
    <font>
      <sz val="8"/>
      <color theme="1" tint="0.34998626667073579"/>
      <name val="Times New Roman"/>
      <family val="1"/>
      <charset val="204"/>
    </font>
    <font>
      <vertAlign val="superscript"/>
      <sz val="8"/>
      <color theme="1" tint="0.34998626667073579"/>
      <name val="Times New Roman"/>
      <family val="1"/>
      <charset val="204"/>
    </font>
    <font>
      <vertAlign val="subscript"/>
      <sz val="9"/>
      <color theme="1" tint="0.34998626667073579"/>
      <name val="Times New Roman"/>
      <family val="1"/>
      <charset val="204"/>
    </font>
    <font>
      <b/>
      <sz val="8"/>
      <color theme="1" tint="0.34998626667073579"/>
      <name val="Times New Roman"/>
      <family val="1"/>
      <charset val="204"/>
    </font>
    <font>
      <b/>
      <sz val="9"/>
      <color theme="1" tint="0.34998626667073579"/>
      <name val="Times New Roman"/>
      <family val="1"/>
      <charset val="204"/>
    </font>
    <font>
      <sz val="10"/>
      <name val="Arial Cyr"/>
      <charset val="204"/>
    </font>
    <font>
      <sz val="9"/>
      <color theme="0" tint="-0.499984740745262"/>
      <name val="Times New Roman"/>
      <family val="1"/>
      <charset val="204"/>
    </font>
    <font>
      <sz val="8"/>
      <color theme="0" tint="-0.499984740745262"/>
      <name val="Times New Roman"/>
      <family val="1"/>
      <charset val="204"/>
    </font>
    <font>
      <sz val="11"/>
      <color theme="0" tint="-0.499984740745262"/>
      <name val="Calibri"/>
      <family val="2"/>
      <charset val="204"/>
      <scheme val="minor"/>
    </font>
    <font>
      <sz val="12"/>
      <color theme="0" tint="-0.499984740745262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Helv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12">
    <xf numFmtId="0" fontId="0" fillId="0" borderId="0"/>
    <xf numFmtId="0" fontId="1" fillId="0" borderId="0"/>
    <xf numFmtId="0" fontId="26" fillId="0" borderId="0"/>
    <xf numFmtId="0" fontId="31" fillId="0" borderId="0"/>
    <xf numFmtId="0" fontId="32" fillId="0" borderId="0"/>
    <xf numFmtId="0" fontId="32" fillId="0" borderId="0"/>
    <xf numFmtId="0" fontId="26" fillId="0" borderId="0"/>
    <xf numFmtId="0" fontId="33" fillId="0" borderId="0"/>
    <xf numFmtId="0" fontId="1" fillId="0" borderId="0"/>
    <xf numFmtId="0" fontId="34" fillId="0" borderId="0"/>
    <xf numFmtId="0" fontId="31" fillId="0" borderId="0"/>
    <xf numFmtId="0" fontId="31" fillId="0" borderId="0"/>
  </cellStyleXfs>
  <cellXfs count="73">
    <xf numFmtId="0" fontId="0" fillId="0" borderId="0" xfId="0"/>
    <xf numFmtId="0" fontId="2" fillId="0" borderId="0" xfId="1" applyFont="1"/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/>
    <xf numFmtId="0" fontId="5" fillId="0" borderId="0" xfId="1" applyFont="1"/>
    <xf numFmtId="0" fontId="1" fillId="0" borderId="0" xfId="1"/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vertical="center"/>
    </xf>
    <xf numFmtId="0" fontId="8" fillId="0" borderId="0" xfId="1" applyFont="1"/>
    <xf numFmtId="0" fontId="9" fillId="0" borderId="0" xfId="1" applyFont="1" applyBorder="1" applyAlignment="1"/>
    <xf numFmtId="0" fontId="2" fillId="0" borderId="0" xfId="1" applyFont="1" applyBorder="1"/>
    <xf numFmtId="164" fontId="10" fillId="0" borderId="0" xfId="1" applyNumberFormat="1" applyFont="1" applyBorder="1" applyAlignment="1"/>
    <xf numFmtId="0" fontId="10" fillId="0" borderId="0" xfId="1" applyFont="1" applyBorder="1"/>
    <xf numFmtId="0" fontId="11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 wrapText="1"/>
    </xf>
    <xf numFmtId="0" fontId="14" fillId="0" borderId="0" xfId="1" applyFont="1" applyBorder="1" applyAlignment="1">
      <alignment vertical="center" wrapText="1"/>
    </xf>
    <xf numFmtId="0" fontId="14" fillId="0" borderId="0" xfId="1" applyFont="1" applyBorder="1" applyAlignment="1">
      <alignment horizontal="center" vertical="center" wrapText="1"/>
    </xf>
    <xf numFmtId="0" fontId="5" fillId="0" borderId="0" xfId="1" applyFont="1" applyBorder="1"/>
    <xf numFmtId="0" fontId="10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 textRotation="90" wrapText="1"/>
    </xf>
    <xf numFmtId="0" fontId="17" fillId="0" borderId="2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textRotation="90" wrapText="1"/>
    </xf>
    <xf numFmtId="0" fontId="17" fillId="0" borderId="2" xfId="1" applyFont="1" applyBorder="1" applyAlignment="1">
      <alignment vertical="center" textRotation="90" wrapText="1"/>
    </xf>
    <xf numFmtId="0" fontId="21" fillId="0" borderId="2" xfId="1" applyFont="1" applyBorder="1" applyAlignment="1">
      <alignment horizontal="center" vertical="center" textRotation="90" wrapText="1"/>
    </xf>
    <xf numFmtId="165" fontId="17" fillId="0" borderId="3" xfId="1" applyNumberFormat="1" applyFont="1" applyBorder="1" applyAlignment="1">
      <alignment horizontal="center" vertical="center" wrapText="1"/>
    </xf>
    <xf numFmtId="17" fontId="24" fillId="0" borderId="2" xfId="1" applyNumberFormat="1" applyFont="1" applyBorder="1" applyAlignment="1">
      <alignment horizontal="center" vertical="center" wrapText="1"/>
    </xf>
    <xf numFmtId="166" fontId="25" fillId="0" borderId="2" xfId="1" applyNumberFormat="1" applyFont="1" applyBorder="1" applyAlignment="1">
      <alignment horizontal="center" vertical="center" wrapText="1"/>
    </xf>
    <xf numFmtId="166" fontId="17" fillId="0" borderId="3" xfId="1" applyNumberFormat="1" applyFont="1" applyBorder="1" applyAlignment="1">
      <alignment horizontal="center" vertical="center" wrapText="1"/>
    </xf>
    <xf numFmtId="1" fontId="17" fillId="0" borderId="3" xfId="1" applyNumberFormat="1" applyFont="1" applyBorder="1" applyAlignment="1">
      <alignment horizontal="center" vertical="center" wrapText="1"/>
    </xf>
    <xf numFmtId="2" fontId="17" fillId="0" borderId="3" xfId="1" applyNumberFormat="1" applyFont="1" applyBorder="1" applyAlignment="1">
      <alignment horizontal="center" vertical="center" wrapText="1"/>
    </xf>
    <xf numFmtId="167" fontId="17" fillId="0" borderId="3" xfId="1" applyNumberFormat="1" applyFont="1" applyBorder="1" applyAlignment="1">
      <alignment horizontal="center" vertical="center" wrapText="1"/>
    </xf>
    <xf numFmtId="165" fontId="17" fillId="0" borderId="4" xfId="1" applyNumberFormat="1" applyFont="1" applyBorder="1" applyAlignment="1">
      <alignment horizontal="center" vertical="center" wrapText="1"/>
    </xf>
    <xf numFmtId="17" fontId="21" fillId="0" borderId="2" xfId="1" applyNumberFormat="1" applyFont="1" applyBorder="1" applyAlignment="1">
      <alignment horizontal="center" vertical="center" wrapText="1"/>
    </xf>
    <xf numFmtId="166" fontId="17" fillId="0" borderId="2" xfId="1" applyNumberFormat="1" applyFont="1" applyBorder="1" applyAlignment="1">
      <alignment horizontal="center" vertical="center" wrapText="1"/>
    </xf>
    <xf numFmtId="166" fontId="17" fillId="0" borderId="4" xfId="1" applyNumberFormat="1" applyFont="1" applyBorder="1" applyAlignment="1">
      <alignment horizontal="center" vertical="center" wrapText="1"/>
    </xf>
    <xf numFmtId="1" fontId="17" fillId="0" borderId="4" xfId="1" applyNumberFormat="1" applyFont="1" applyBorder="1" applyAlignment="1">
      <alignment horizontal="center" vertical="center" wrapText="1"/>
    </xf>
    <xf numFmtId="2" fontId="17" fillId="0" borderId="4" xfId="1" applyNumberFormat="1" applyFont="1" applyBorder="1" applyAlignment="1">
      <alignment horizontal="center" vertical="center" wrapText="1"/>
    </xf>
    <xf numFmtId="167" fontId="17" fillId="0" borderId="4" xfId="1" applyNumberFormat="1" applyFont="1" applyBorder="1" applyAlignment="1">
      <alignment horizontal="center" vertical="center" wrapText="1"/>
    </xf>
    <xf numFmtId="165" fontId="17" fillId="0" borderId="2" xfId="1" applyNumberFormat="1" applyFont="1" applyBorder="1" applyAlignment="1">
      <alignment horizontal="center" vertical="center" wrapText="1"/>
    </xf>
    <xf numFmtId="1" fontId="17" fillId="0" borderId="2" xfId="1" applyNumberFormat="1" applyFont="1" applyBorder="1" applyAlignment="1">
      <alignment horizontal="center" vertical="center" wrapText="1"/>
    </xf>
    <xf numFmtId="167" fontId="17" fillId="0" borderId="2" xfId="1" applyNumberFormat="1" applyFont="1" applyBorder="1" applyAlignment="1">
      <alignment horizontal="center" vertical="center" wrapText="1"/>
    </xf>
    <xf numFmtId="2" fontId="17" fillId="0" borderId="2" xfId="1" applyNumberFormat="1" applyFont="1" applyBorder="1" applyAlignment="1">
      <alignment horizontal="center" vertical="center" wrapText="1"/>
    </xf>
    <xf numFmtId="165" fontId="21" fillId="0" borderId="2" xfId="1" applyNumberFormat="1" applyFont="1" applyBorder="1" applyAlignment="1">
      <alignment horizontal="center" vertical="center" wrapText="1"/>
    </xf>
    <xf numFmtId="14" fontId="27" fillId="0" borderId="0" xfId="2" applyNumberFormat="1" applyFont="1" applyFill="1" applyBorder="1" applyAlignment="1">
      <alignment wrapText="1"/>
    </xf>
    <xf numFmtId="165" fontId="17" fillId="0" borderId="0" xfId="1" applyNumberFormat="1" applyFont="1" applyBorder="1" applyAlignment="1">
      <alignment horizontal="center" wrapText="1"/>
    </xf>
    <xf numFmtId="166" fontId="17" fillId="0" borderId="5" xfId="1" applyNumberFormat="1" applyFont="1" applyBorder="1" applyAlignment="1">
      <alignment horizontal="right" wrapText="1"/>
    </xf>
    <xf numFmtId="0" fontId="17" fillId="0" borderId="0" xfId="1" applyFont="1" applyBorder="1" applyAlignment="1">
      <alignment horizontal="center"/>
    </xf>
    <xf numFmtId="0" fontId="17" fillId="0" borderId="0" xfId="1" applyFont="1" applyBorder="1" applyAlignment="1">
      <alignment horizontal="left"/>
    </xf>
    <xf numFmtId="167" fontId="17" fillId="0" borderId="0" xfId="1" applyNumberFormat="1" applyFont="1" applyBorder="1" applyAlignment="1">
      <alignment horizontal="center" wrapText="1"/>
    </xf>
    <xf numFmtId="165" fontId="17" fillId="0" borderId="5" xfId="1" applyNumberFormat="1" applyFont="1" applyBorder="1" applyAlignment="1">
      <alignment horizontal="center" wrapText="1"/>
    </xf>
    <xf numFmtId="1" fontId="17" fillId="0" borderId="5" xfId="1" applyNumberFormat="1" applyFont="1" applyBorder="1" applyAlignment="1">
      <alignment horizontal="center" wrapText="1"/>
    </xf>
    <xf numFmtId="1" fontId="17" fillId="0" borderId="0" xfId="1" applyNumberFormat="1" applyFont="1" applyBorder="1" applyAlignment="1">
      <alignment horizontal="left" wrapText="1"/>
    </xf>
    <xf numFmtId="0" fontId="17" fillId="0" borderId="0" xfId="1" applyFont="1" applyAlignment="1"/>
    <xf numFmtId="165" fontId="17" fillId="0" borderId="5" xfId="1" applyNumberFormat="1" applyFont="1" applyBorder="1" applyAlignment="1">
      <alignment horizontal="right"/>
    </xf>
    <xf numFmtId="17" fontId="17" fillId="0" borderId="5" xfId="1" applyNumberFormat="1" applyFont="1" applyBorder="1" applyAlignment="1">
      <alignment horizontal="center" wrapText="1"/>
    </xf>
    <xf numFmtId="166" fontId="17" fillId="0" borderId="5" xfId="1" applyNumberFormat="1" applyFont="1" applyBorder="1" applyAlignment="1">
      <alignment horizontal="left" wrapText="1"/>
    </xf>
    <xf numFmtId="165" fontId="10" fillId="0" borderId="0" xfId="1" applyNumberFormat="1" applyFont="1" applyBorder="1" applyAlignment="1">
      <alignment horizontal="right" vertical="center" wrapText="1"/>
    </xf>
    <xf numFmtId="165" fontId="10" fillId="0" borderId="0" xfId="1" applyNumberFormat="1" applyFont="1" applyBorder="1" applyAlignment="1">
      <alignment vertical="center" wrapText="1"/>
    </xf>
    <xf numFmtId="165" fontId="10" fillId="0" borderId="0" xfId="1" applyNumberFormat="1" applyFont="1" applyBorder="1" applyAlignment="1">
      <alignment vertical="center" wrapText="1"/>
    </xf>
    <xf numFmtId="0" fontId="28" fillId="0" borderId="0" xfId="1" applyFont="1" applyBorder="1" applyAlignment="1">
      <alignment horizontal="center" vertical="center" wrapText="1"/>
    </xf>
    <xf numFmtId="0" fontId="29" fillId="0" borderId="0" xfId="1" applyFont="1" applyBorder="1"/>
    <xf numFmtId="165" fontId="30" fillId="0" borderId="0" xfId="1" applyNumberFormat="1" applyFont="1" applyBorder="1" applyAlignment="1">
      <alignment vertical="center" wrapText="1"/>
    </xf>
    <xf numFmtId="0" fontId="10" fillId="0" borderId="0" xfId="1" applyFont="1"/>
    <xf numFmtId="0" fontId="15" fillId="0" borderId="0" xfId="1" applyFont="1"/>
    <xf numFmtId="0" fontId="1" fillId="0" borderId="0" xfId="1" applyAlignment="1">
      <alignment horizontal="left"/>
    </xf>
  </cellXfs>
  <cellStyles count="12">
    <cellStyle name=" 1" xfId="3"/>
    <cellStyle name="Обычный" xfId="0" builtinId="0"/>
    <cellStyle name="Обычный 12" xfId="4"/>
    <cellStyle name="Обычный 2" xfId="1"/>
    <cellStyle name="Обычный 2 3" xfId="5"/>
    <cellStyle name="Обычный 3" xfId="6"/>
    <cellStyle name="Обычный 4" xfId="7"/>
    <cellStyle name="Обычный 6" xfId="8"/>
    <cellStyle name="Обычный_Книга СЕРТИФІКАТ 1" xfId="2"/>
    <cellStyle name="Стиль 1" xfId="9"/>
    <cellStyle name="Стиль 1 6" xfId="10"/>
    <cellStyle name="Стиль 1_Додаток 2 до Наказу 2011_ЕВП_КТГ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chenko-en/Desktop/&#1047;&#1042;&#1030;&#1058;%20-%202015/11%20&#1051;&#1048;&#1057;&#1058;&#1054;&#1055;&#1040;&#1044;/11%20&#1083;&#1080;&#1089;&#1090;&#1086;&#1087;&#1072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живачі"/>
      <sheetName val="МГПР"/>
      <sheetName val="КС"/>
      <sheetName val="1"/>
      <sheetName val="(01-1)"/>
      <sheetName val="(05-2)"/>
      <sheetName val="(09-7)"/>
      <sheetName val="(21-1)"/>
      <sheetName val="Додаток"/>
      <sheetName val="Додаток1a"/>
      <sheetName val="cp.mec"/>
      <sheetName val="Додаток1"/>
      <sheetName val="T.t.ros (ГРС)"/>
      <sheetName val="T.t.ros"/>
      <sheetName val="протокол"/>
      <sheetName val="АКТвитрат(2)"/>
      <sheetName val="ЗВІТ (2)"/>
      <sheetName val="паспорт газу(15)"/>
      <sheetName val="01-1"/>
      <sheetName val="05-2"/>
      <sheetName val="09-7"/>
      <sheetName val="21-1"/>
      <sheetName val="паливний газ(3)"/>
      <sheetName val="КТГ"/>
      <sheetName val="ОЛИВА(2)"/>
      <sheetName val="СПИРТ(2)"/>
      <sheetName val="НОВА"/>
      <sheetName val="ТО-2"/>
      <sheetName val="ТО-3"/>
      <sheetName val="план робіт"/>
      <sheetName val="звіт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D1">
            <v>11</v>
          </cell>
          <cell r="J1">
            <v>42309</v>
          </cell>
          <cell r="L1">
            <v>42338</v>
          </cell>
        </row>
      </sheetData>
      <sheetData sheetId="12"/>
      <sheetData sheetId="13"/>
      <sheetData sheetId="14">
        <row r="10">
          <cell r="A10">
            <v>42310</v>
          </cell>
          <cell r="I10">
            <v>-11.018072289156626</v>
          </cell>
          <cell r="M10">
            <v>-14.453333333333333</v>
          </cell>
        </row>
        <row r="11">
          <cell r="I11">
            <v>-11.952083333333334</v>
          </cell>
          <cell r="M11">
            <v>-10.226666666666667</v>
          </cell>
        </row>
        <row r="12">
          <cell r="I12">
            <v>-13.133333333333333</v>
          </cell>
          <cell r="M12">
            <v>-10.606666666666667</v>
          </cell>
        </row>
        <row r="13">
          <cell r="I13">
            <v>-12.038666666666666</v>
          </cell>
          <cell r="M13">
            <v>-10.02</v>
          </cell>
        </row>
        <row r="14">
          <cell r="I14">
            <v>-12.305333333333333</v>
          </cell>
          <cell r="M14">
            <v>-9.4</v>
          </cell>
        </row>
        <row r="15">
          <cell r="I15">
            <v>-13.451851851851851</v>
          </cell>
          <cell r="M15">
            <v>-10.6</v>
          </cell>
        </row>
        <row r="16">
          <cell r="I16">
            <v>-14.648</v>
          </cell>
          <cell r="M16">
            <v>-11.086666666666668</v>
          </cell>
        </row>
        <row r="17">
          <cell r="I17">
            <v>-12.951666666666668</v>
          </cell>
          <cell r="M17">
            <v>-10.040000000000001</v>
          </cell>
        </row>
        <row r="18">
          <cell r="I18">
            <v>-14.05</v>
          </cell>
          <cell r="M18">
            <v>-11.106666666666667</v>
          </cell>
        </row>
        <row r="19">
          <cell r="I19">
            <v>-13.088333333333333</v>
          </cell>
          <cell r="M19">
            <v>-9.4266666666666676</v>
          </cell>
        </row>
        <row r="20">
          <cell r="I20">
            <v>-9.9615384615384635</v>
          </cell>
          <cell r="M20">
            <v>-9.0133333333333336</v>
          </cell>
        </row>
        <row r="21">
          <cell r="I21">
            <v>-11.620833333333334</v>
          </cell>
          <cell r="M21">
            <v>-9.4733333333333327</v>
          </cell>
        </row>
        <row r="22">
          <cell r="I22">
            <v>-13.139999999999999</v>
          </cell>
          <cell r="M22">
            <v>-10.026666666666666</v>
          </cell>
        </row>
        <row r="23">
          <cell r="I23">
            <v>-13.241666666666669</v>
          </cell>
          <cell r="M23">
            <v>-8.9333333333333318</v>
          </cell>
        </row>
        <row r="24">
          <cell r="I24">
            <v>-12.689999999999998</v>
          </cell>
          <cell r="M24">
            <v>-9.6133333333333315</v>
          </cell>
        </row>
        <row r="25">
          <cell r="I25">
            <v>-8.41</v>
          </cell>
          <cell r="M25">
            <v>-6.44</v>
          </cell>
        </row>
        <row r="26">
          <cell r="I26">
            <v>-11.228</v>
          </cell>
          <cell r="M26">
            <v>-8.4266666666666676</v>
          </cell>
        </row>
        <row r="27">
          <cell r="I27">
            <v>-13.136507936507936</v>
          </cell>
          <cell r="M27">
            <v>-10.886666666666668</v>
          </cell>
        </row>
        <row r="28">
          <cell r="I28">
            <v>-14.918773946360155</v>
          </cell>
          <cell r="M28">
            <v>-12.666666666666666</v>
          </cell>
        </row>
        <row r="29">
          <cell r="I29">
            <v>-14.793333333333333</v>
          </cell>
          <cell r="M29">
            <v>-10.126666666666667</v>
          </cell>
        </row>
        <row r="30">
          <cell r="I30">
            <v>-14.758666666666665</v>
          </cell>
          <cell r="M30">
            <v>-13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2CC6"/>
  </sheetPr>
  <dimension ref="A1:Z46"/>
  <sheetViews>
    <sheetView tabSelected="1" view="pageBreakPreview" topLeftCell="A7" zoomScale="115" zoomScaleNormal="100" zoomScaleSheetLayoutView="115" workbookViewId="0">
      <selection activeCell="A10" sqref="A10:W35"/>
    </sheetView>
  </sheetViews>
  <sheetFormatPr defaultRowHeight="15" x14ac:dyDescent="0.25"/>
  <cols>
    <col min="1" max="1" width="7.85546875" style="5" customWidth="1"/>
    <col min="2" max="24" width="5.7109375" style="5" customWidth="1"/>
    <col min="25" max="26" width="5.5703125" style="5" customWidth="1"/>
    <col min="27" max="16384" width="9.140625" style="5"/>
  </cols>
  <sheetData>
    <row r="1" spans="1:25" ht="14.1" customHeight="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4"/>
    </row>
    <row r="2" spans="1:25" ht="14.1" customHeight="1" x14ac:dyDescent="0.25">
      <c r="A2" s="1"/>
      <c r="B2" s="1"/>
      <c r="C2" s="6"/>
      <c r="D2" s="6"/>
      <c r="E2" s="6"/>
      <c r="F2" s="6"/>
      <c r="G2" s="6"/>
      <c r="H2" s="6"/>
      <c r="I2" s="1"/>
      <c r="J2" s="6"/>
      <c r="K2" s="6"/>
      <c r="L2" s="6"/>
      <c r="M2" s="6"/>
      <c r="N2" s="7" t="s">
        <v>1</v>
      </c>
      <c r="O2" s="7"/>
      <c r="P2" s="7"/>
      <c r="Q2" s="7"/>
      <c r="R2" s="7"/>
      <c r="S2" s="7"/>
      <c r="T2" s="8" t="s">
        <v>2</v>
      </c>
      <c r="U2" s="9"/>
      <c r="V2" s="10"/>
      <c r="W2" s="10"/>
      <c r="X2" s="10"/>
      <c r="Y2" s="4"/>
    </row>
    <row r="3" spans="1:25" ht="3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1"/>
      <c r="S3" s="12"/>
      <c r="T3" s="12"/>
      <c r="U3" s="12"/>
      <c r="V3" s="12"/>
      <c r="W3" s="12"/>
      <c r="X3" s="13"/>
      <c r="Y3" s="4"/>
    </row>
    <row r="4" spans="1:25" ht="18.75" customHeight="1" x14ac:dyDescent="0.25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>
        <f>[1]Додаток1!D1</f>
        <v>11</v>
      </c>
      <c r="T4" s="16"/>
      <c r="U4" s="16"/>
      <c r="V4" s="16"/>
      <c r="W4" s="16"/>
      <c r="X4" s="16"/>
      <c r="Y4" s="4"/>
    </row>
    <row r="5" spans="1:25" ht="44.25" customHeight="1" x14ac:dyDescent="0.25">
      <c r="C5" s="17"/>
      <c r="D5" s="17"/>
      <c r="E5" s="18"/>
      <c r="F5" s="19" t="s">
        <v>4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8"/>
      <c r="U5" s="18"/>
      <c r="V5" s="17"/>
      <c r="W5" s="17"/>
      <c r="X5" s="17"/>
      <c r="Y5" s="20"/>
    </row>
    <row r="6" spans="1:25" ht="14.25" customHeight="1" x14ac:dyDescent="0.25">
      <c r="A6" s="21"/>
      <c r="B6" s="21"/>
      <c r="C6" s="21"/>
      <c r="D6" s="21"/>
      <c r="E6" s="21"/>
      <c r="F6" s="21"/>
      <c r="G6" s="22" t="s">
        <v>5</v>
      </c>
      <c r="H6" s="22"/>
      <c r="I6" s="22"/>
      <c r="J6" s="23">
        <f>[1]Додаток1!J1</f>
        <v>42309</v>
      </c>
      <c r="K6" s="23"/>
      <c r="L6" s="23"/>
      <c r="M6" s="23"/>
      <c r="N6" s="24" t="s">
        <v>6</v>
      </c>
      <c r="O6" s="23">
        <f>[1]Додаток1!L1</f>
        <v>42338</v>
      </c>
      <c r="P6" s="23"/>
      <c r="Q6" s="23"/>
      <c r="R6" s="23"/>
      <c r="S6" s="25"/>
      <c r="T6" s="25"/>
      <c r="U6" s="25"/>
      <c r="V6" s="25"/>
      <c r="W6" s="25"/>
      <c r="X6" s="25"/>
      <c r="Y6" s="20"/>
    </row>
    <row r="7" spans="1:25" ht="6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0"/>
    </row>
    <row r="8" spans="1:25" ht="25.5" customHeight="1" x14ac:dyDescent="0.25">
      <c r="A8" s="27" t="s">
        <v>7</v>
      </c>
      <c r="B8" s="27" t="s">
        <v>8</v>
      </c>
      <c r="C8" s="28" t="s">
        <v>9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7" t="s">
        <v>10</v>
      </c>
      <c r="P8" s="27" t="s">
        <v>11</v>
      </c>
      <c r="Q8" s="28" t="s">
        <v>12</v>
      </c>
      <c r="R8" s="28"/>
      <c r="S8" s="28"/>
      <c r="T8" s="28"/>
      <c r="U8" s="28" t="s">
        <v>13</v>
      </c>
      <c r="V8" s="28"/>
      <c r="W8" s="28" t="s">
        <v>14</v>
      </c>
      <c r="X8" s="28"/>
    </row>
    <row r="9" spans="1:25" ht="44.25" customHeight="1" x14ac:dyDescent="0.25">
      <c r="A9" s="27"/>
      <c r="B9" s="27"/>
      <c r="C9" s="29" t="s">
        <v>15</v>
      </c>
      <c r="D9" s="29" t="s">
        <v>16</v>
      </c>
      <c r="E9" s="29" t="s">
        <v>17</v>
      </c>
      <c r="F9" s="29" t="s">
        <v>18</v>
      </c>
      <c r="G9" s="29" t="s">
        <v>19</v>
      </c>
      <c r="H9" s="29" t="s">
        <v>20</v>
      </c>
      <c r="I9" s="29" t="s">
        <v>21</v>
      </c>
      <c r="J9" s="29" t="s">
        <v>22</v>
      </c>
      <c r="K9" s="29" t="s">
        <v>23</v>
      </c>
      <c r="L9" s="29" t="s">
        <v>24</v>
      </c>
      <c r="M9" s="29" t="s">
        <v>25</v>
      </c>
      <c r="N9" s="29" t="s">
        <v>26</v>
      </c>
      <c r="O9" s="27"/>
      <c r="P9" s="27"/>
      <c r="Q9" s="30" t="s">
        <v>27</v>
      </c>
      <c r="R9" s="30" t="s">
        <v>28</v>
      </c>
      <c r="S9" s="30" t="s">
        <v>29</v>
      </c>
      <c r="T9" s="30" t="s">
        <v>30</v>
      </c>
      <c r="U9" s="30" t="s">
        <v>31</v>
      </c>
      <c r="V9" s="30" t="s">
        <v>32</v>
      </c>
      <c r="W9" s="31" t="s">
        <v>33</v>
      </c>
      <c r="X9" s="31" t="s">
        <v>34</v>
      </c>
    </row>
    <row r="10" spans="1:25" ht="12.6" customHeight="1" x14ac:dyDescent="0.25">
      <c r="A10" s="32">
        <f>[1]протокол!A10</f>
        <v>42310</v>
      </c>
      <c r="B10" s="33" t="s">
        <v>35</v>
      </c>
      <c r="C10" s="34">
        <v>90.073999999999998</v>
      </c>
      <c r="D10" s="34">
        <v>4.8659999999999997</v>
      </c>
      <c r="E10" s="34">
        <v>0.97199999999999998</v>
      </c>
      <c r="F10" s="34">
        <v>0.109</v>
      </c>
      <c r="G10" s="34">
        <v>0.16800000000000001</v>
      </c>
      <c r="H10" s="34">
        <v>8.0000000000000002E-3</v>
      </c>
      <c r="I10" s="34">
        <v>4.2999999999999997E-2</v>
      </c>
      <c r="J10" s="34">
        <v>3.4000000000000002E-2</v>
      </c>
      <c r="K10" s="34">
        <v>3.7999999999999999E-2</v>
      </c>
      <c r="L10" s="34">
        <v>1.5009999999999999</v>
      </c>
      <c r="M10" s="34">
        <v>2.1829999999999998</v>
      </c>
      <c r="N10" s="34">
        <v>7.0000000000000001E-3</v>
      </c>
      <c r="O10" s="35">
        <v>0.622</v>
      </c>
      <c r="P10" s="35">
        <v>0.749</v>
      </c>
      <c r="Q10" s="36">
        <v>8196</v>
      </c>
      <c r="R10" s="36">
        <v>9080</v>
      </c>
      <c r="S10" s="37">
        <f>Q10*0.004187</f>
        <v>34.316651999999998</v>
      </c>
      <c r="T10" s="37">
        <f>R10*0.004187</f>
        <v>38.017959999999995</v>
      </c>
      <c r="U10" s="36">
        <v>11514</v>
      </c>
      <c r="V10" s="37">
        <f>U10*0.004187</f>
        <v>48.209117999999997</v>
      </c>
      <c r="W10" s="38">
        <f>[1]протокол!I10</f>
        <v>-11.018072289156626</v>
      </c>
      <c r="X10" s="38">
        <f>[1]протокол!M10</f>
        <v>-14.453333333333333</v>
      </c>
    </row>
    <row r="11" spans="1:25" ht="12.6" customHeight="1" x14ac:dyDescent="0.25">
      <c r="A11" s="39"/>
      <c r="B11" s="40" t="s">
        <v>36</v>
      </c>
      <c r="C11" s="41">
        <v>90.132999999999996</v>
      </c>
      <c r="D11" s="41">
        <v>4.8390000000000004</v>
      </c>
      <c r="E11" s="41">
        <v>0.95799999999999996</v>
      </c>
      <c r="F11" s="41">
        <v>0.106</v>
      </c>
      <c r="G11" s="41">
        <v>0.16300000000000001</v>
      </c>
      <c r="H11" s="41">
        <v>8.0000000000000002E-3</v>
      </c>
      <c r="I11" s="41">
        <v>4.1000000000000002E-2</v>
      </c>
      <c r="J11" s="41">
        <v>3.2000000000000001E-2</v>
      </c>
      <c r="K11" s="41">
        <v>3.5000000000000003E-2</v>
      </c>
      <c r="L11" s="41">
        <v>1.504</v>
      </c>
      <c r="M11" s="41">
        <v>2.177</v>
      </c>
      <c r="N11" s="41">
        <v>7.0000000000000001E-3</v>
      </c>
      <c r="O11" s="42"/>
      <c r="P11" s="42"/>
      <c r="Q11" s="43"/>
      <c r="R11" s="43"/>
      <c r="S11" s="44"/>
      <c r="T11" s="44"/>
      <c r="U11" s="43"/>
      <c r="V11" s="44"/>
      <c r="W11" s="45"/>
      <c r="X11" s="45"/>
    </row>
    <row r="12" spans="1:25" ht="12.6" customHeight="1" x14ac:dyDescent="0.25">
      <c r="A12" s="46">
        <v>42311</v>
      </c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7"/>
      <c r="R12" s="47"/>
      <c r="S12" s="41"/>
      <c r="T12" s="41"/>
      <c r="U12" s="47"/>
      <c r="V12" s="41"/>
      <c r="W12" s="48">
        <f>[1]протокол!I11</f>
        <v>-11.952083333333334</v>
      </c>
      <c r="X12" s="48">
        <f>[1]протокол!M11</f>
        <v>-10.226666666666667</v>
      </c>
    </row>
    <row r="13" spans="1:25" ht="12.6" customHeight="1" x14ac:dyDescent="0.25">
      <c r="A13" s="46">
        <v>42312</v>
      </c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7"/>
      <c r="R13" s="47"/>
      <c r="S13" s="49"/>
      <c r="T13" s="49"/>
      <c r="U13" s="47"/>
      <c r="V13" s="47"/>
      <c r="W13" s="48">
        <f>[1]протокол!I12</f>
        <v>-13.133333333333333</v>
      </c>
      <c r="X13" s="48">
        <f>[1]протокол!M12</f>
        <v>-10.606666666666667</v>
      </c>
    </row>
    <row r="14" spans="1:25" ht="12.6" customHeight="1" x14ac:dyDescent="0.25">
      <c r="A14" s="46">
        <v>42313</v>
      </c>
      <c r="B14" s="33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7"/>
      <c r="R14" s="47"/>
      <c r="S14" s="49"/>
      <c r="T14" s="49"/>
      <c r="U14" s="47"/>
      <c r="V14" s="47"/>
      <c r="W14" s="48">
        <f>[1]протокол!I13</f>
        <v>-12.038666666666666</v>
      </c>
      <c r="X14" s="48">
        <f>[1]протокол!M13</f>
        <v>-10.02</v>
      </c>
    </row>
    <row r="15" spans="1:25" ht="12.6" customHeight="1" x14ac:dyDescent="0.25">
      <c r="A15" s="46">
        <v>42314</v>
      </c>
      <c r="B15" s="40"/>
      <c r="C15" s="34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7"/>
      <c r="R15" s="47"/>
      <c r="S15" s="49"/>
      <c r="T15" s="49"/>
      <c r="U15" s="47"/>
      <c r="V15" s="47"/>
      <c r="W15" s="48">
        <f>[1]протокол!I14</f>
        <v>-12.305333333333333</v>
      </c>
      <c r="X15" s="48">
        <f>[1]протокол!M14</f>
        <v>-9.4</v>
      </c>
    </row>
    <row r="16" spans="1:25" ht="12.6" customHeight="1" x14ac:dyDescent="0.25">
      <c r="A16" s="32">
        <v>42317</v>
      </c>
      <c r="B16" s="33" t="s">
        <v>35</v>
      </c>
      <c r="C16" s="34">
        <v>90.04</v>
      </c>
      <c r="D16" s="34">
        <v>4.9169999999999998</v>
      </c>
      <c r="E16" s="34">
        <v>0.98599999999999999</v>
      </c>
      <c r="F16" s="34">
        <v>0.11</v>
      </c>
      <c r="G16" s="34">
        <v>0.16900000000000001</v>
      </c>
      <c r="H16" s="34">
        <v>7.0000000000000001E-3</v>
      </c>
      <c r="I16" s="34">
        <v>4.3999999999999997E-2</v>
      </c>
      <c r="J16" s="34">
        <v>3.5999999999999997E-2</v>
      </c>
      <c r="K16" s="34">
        <v>3.7999999999999999E-2</v>
      </c>
      <c r="L16" s="34">
        <v>1.5149999999999999</v>
      </c>
      <c r="M16" s="34">
        <v>2.133</v>
      </c>
      <c r="N16" s="34">
        <v>7.0000000000000001E-3</v>
      </c>
      <c r="O16" s="35">
        <v>0.622</v>
      </c>
      <c r="P16" s="35">
        <v>0.749</v>
      </c>
      <c r="Q16" s="36">
        <v>8205</v>
      </c>
      <c r="R16" s="36">
        <v>9090</v>
      </c>
      <c r="S16" s="37">
        <f t="shared" ref="S16:T16" si="0">Q16*0.004187</f>
        <v>34.354334999999999</v>
      </c>
      <c r="T16" s="37">
        <f t="shared" si="0"/>
        <v>38.059829999999998</v>
      </c>
      <c r="U16" s="36">
        <v>11526</v>
      </c>
      <c r="V16" s="37">
        <f t="shared" ref="V16" si="1">U16*0.004187</f>
        <v>48.259361999999996</v>
      </c>
      <c r="W16" s="38">
        <f>[1]протокол!I15</f>
        <v>-13.451851851851851</v>
      </c>
      <c r="X16" s="38">
        <f>[1]протокол!M15</f>
        <v>-10.6</v>
      </c>
    </row>
    <row r="17" spans="1:24" ht="12.6" customHeight="1" x14ac:dyDescent="0.25">
      <c r="A17" s="39"/>
      <c r="B17" s="40" t="s">
        <v>36</v>
      </c>
      <c r="C17" s="41">
        <v>90.099000000000004</v>
      </c>
      <c r="D17" s="41">
        <v>4.8899999999999997</v>
      </c>
      <c r="E17" s="41">
        <v>0.97199999999999998</v>
      </c>
      <c r="F17" s="41">
        <v>0.107</v>
      </c>
      <c r="G17" s="41">
        <v>0.16400000000000001</v>
      </c>
      <c r="H17" s="41">
        <v>7.0000000000000001E-3</v>
      </c>
      <c r="I17" s="41">
        <v>4.2000000000000003E-2</v>
      </c>
      <c r="J17" s="41">
        <v>3.4000000000000002E-2</v>
      </c>
      <c r="K17" s="41">
        <v>3.5000000000000003E-2</v>
      </c>
      <c r="L17" s="41">
        <v>1.518</v>
      </c>
      <c r="M17" s="41">
        <v>2.1269999999999998</v>
      </c>
      <c r="N17" s="41">
        <v>7.0000000000000001E-3</v>
      </c>
      <c r="O17" s="42"/>
      <c r="P17" s="42"/>
      <c r="Q17" s="43"/>
      <c r="R17" s="43"/>
      <c r="S17" s="44"/>
      <c r="T17" s="44"/>
      <c r="U17" s="43"/>
      <c r="V17" s="44"/>
      <c r="W17" s="45"/>
      <c r="X17" s="45"/>
    </row>
    <row r="18" spans="1:24" ht="12.6" customHeight="1" x14ac:dyDescent="0.25">
      <c r="A18" s="46">
        <v>42318</v>
      </c>
      <c r="B18" s="5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7"/>
      <c r="R18" s="47"/>
      <c r="S18" s="49"/>
      <c r="T18" s="49"/>
      <c r="U18" s="47"/>
      <c r="V18" s="47"/>
      <c r="W18" s="48">
        <f>[1]протокол!I16</f>
        <v>-14.648</v>
      </c>
      <c r="X18" s="48">
        <f>[1]протокол!M16</f>
        <v>-11.086666666666668</v>
      </c>
    </row>
    <row r="19" spans="1:24" ht="12.6" customHeight="1" x14ac:dyDescent="0.25">
      <c r="A19" s="46">
        <v>42319</v>
      </c>
      <c r="B19" s="5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7"/>
      <c r="R19" s="47"/>
      <c r="S19" s="49"/>
      <c r="T19" s="49"/>
      <c r="U19" s="47"/>
      <c r="V19" s="47"/>
      <c r="W19" s="48">
        <f>[1]протокол!I17</f>
        <v>-12.951666666666668</v>
      </c>
      <c r="X19" s="48">
        <f>[1]протокол!M17</f>
        <v>-10.040000000000001</v>
      </c>
    </row>
    <row r="20" spans="1:24" ht="12.6" customHeight="1" x14ac:dyDescent="0.25">
      <c r="A20" s="46">
        <v>42320</v>
      </c>
      <c r="B20" s="5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7"/>
      <c r="R20" s="47"/>
      <c r="S20" s="49"/>
      <c r="T20" s="49"/>
      <c r="U20" s="47"/>
      <c r="V20" s="47"/>
      <c r="W20" s="48">
        <f>[1]протокол!I18</f>
        <v>-14.05</v>
      </c>
      <c r="X20" s="48">
        <f>[1]протокол!M18</f>
        <v>-11.106666666666667</v>
      </c>
    </row>
    <row r="21" spans="1:24" ht="12.6" customHeight="1" x14ac:dyDescent="0.25">
      <c r="A21" s="46">
        <v>42321</v>
      </c>
      <c r="B21" s="5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7"/>
      <c r="R21" s="47"/>
      <c r="S21" s="49"/>
      <c r="T21" s="49"/>
      <c r="U21" s="47"/>
      <c r="V21" s="47"/>
      <c r="W21" s="48">
        <f>[1]протокол!I19</f>
        <v>-13.088333333333333</v>
      </c>
      <c r="X21" s="48">
        <f>[1]протокол!M19</f>
        <v>-9.4266666666666676</v>
      </c>
    </row>
    <row r="22" spans="1:24" ht="12.6" customHeight="1" x14ac:dyDescent="0.25">
      <c r="A22" s="32">
        <v>42324</v>
      </c>
      <c r="B22" s="33" t="s">
        <v>35</v>
      </c>
      <c r="C22" s="34">
        <v>90.171999999999997</v>
      </c>
      <c r="D22" s="34">
        <v>4.8739999999999997</v>
      </c>
      <c r="E22" s="34">
        <v>0.997</v>
      </c>
      <c r="F22" s="34">
        <v>0.11</v>
      </c>
      <c r="G22" s="34">
        <v>0.16900000000000001</v>
      </c>
      <c r="H22" s="34">
        <v>8.0000000000000002E-3</v>
      </c>
      <c r="I22" s="34">
        <v>4.3999999999999997E-2</v>
      </c>
      <c r="J22" s="34">
        <v>3.5000000000000003E-2</v>
      </c>
      <c r="K22" s="34">
        <v>2.9000000000000001E-2</v>
      </c>
      <c r="L22" s="34">
        <v>1.5089999999999999</v>
      </c>
      <c r="M22" s="34">
        <v>2.0489999999999999</v>
      </c>
      <c r="N22" s="34">
        <v>7.0000000000000001E-3</v>
      </c>
      <c r="O22" s="35">
        <v>0.621</v>
      </c>
      <c r="P22" s="35">
        <v>0.748</v>
      </c>
      <c r="Q22" s="36">
        <v>8208</v>
      </c>
      <c r="R22" s="36">
        <v>9093</v>
      </c>
      <c r="S22" s="37">
        <f t="shared" ref="S22:T22" si="2">Q22*0.004187</f>
        <v>34.366895999999997</v>
      </c>
      <c r="T22" s="37">
        <f t="shared" si="2"/>
        <v>38.072390999999996</v>
      </c>
      <c r="U22" s="36">
        <v>11541</v>
      </c>
      <c r="V22" s="37">
        <f t="shared" ref="V22" si="3">U22*0.004187</f>
        <v>48.322167</v>
      </c>
      <c r="W22" s="38">
        <f>[1]протокол!I20</f>
        <v>-9.9615384615384635</v>
      </c>
      <c r="X22" s="38">
        <f>[1]протокол!M20</f>
        <v>-9.0133333333333336</v>
      </c>
    </row>
    <row r="23" spans="1:24" ht="12.6" customHeight="1" x14ac:dyDescent="0.25">
      <c r="A23" s="39"/>
      <c r="B23" s="40" t="s">
        <v>36</v>
      </c>
      <c r="C23" s="41">
        <v>90.23</v>
      </c>
      <c r="D23" s="41">
        <v>4.8470000000000004</v>
      </c>
      <c r="E23" s="41">
        <v>0.98299999999999998</v>
      </c>
      <c r="F23" s="41">
        <v>0.107</v>
      </c>
      <c r="G23" s="41">
        <v>0.16400000000000001</v>
      </c>
      <c r="H23" s="41">
        <v>8.0000000000000002E-3</v>
      </c>
      <c r="I23" s="41">
        <v>4.2000000000000003E-2</v>
      </c>
      <c r="J23" s="41">
        <v>3.3000000000000002E-2</v>
      </c>
      <c r="K23" s="41">
        <v>2.7E-2</v>
      </c>
      <c r="L23" s="41">
        <v>1.512</v>
      </c>
      <c r="M23" s="41">
        <v>2.0430000000000001</v>
      </c>
      <c r="N23" s="41">
        <v>7.0000000000000001E-3</v>
      </c>
      <c r="O23" s="42"/>
      <c r="P23" s="42"/>
      <c r="Q23" s="43"/>
      <c r="R23" s="43"/>
      <c r="S23" s="44"/>
      <c r="T23" s="44"/>
      <c r="U23" s="43"/>
      <c r="V23" s="44"/>
      <c r="W23" s="45"/>
      <c r="X23" s="45"/>
    </row>
    <row r="24" spans="1:24" ht="12.6" customHeight="1" x14ac:dyDescent="0.25">
      <c r="A24" s="46">
        <v>42325</v>
      </c>
      <c r="B24" s="5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7"/>
      <c r="R24" s="47"/>
      <c r="S24" s="49"/>
      <c r="T24" s="49"/>
      <c r="U24" s="47"/>
      <c r="V24" s="47"/>
      <c r="W24" s="48">
        <f>[1]протокол!I21</f>
        <v>-11.620833333333334</v>
      </c>
      <c r="X24" s="48">
        <f>[1]протокол!M21</f>
        <v>-9.4733333333333327</v>
      </c>
    </row>
    <row r="25" spans="1:24" ht="12.6" customHeight="1" x14ac:dyDescent="0.25">
      <c r="A25" s="46">
        <v>42326</v>
      </c>
      <c r="B25" s="5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7"/>
      <c r="R25" s="47"/>
      <c r="S25" s="49"/>
      <c r="T25" s="49"/>
      <c r="U25" s="47"/>
      <c r="V25" s="47"/>
      <c r="W25" s="48">
        <f>[1]протокол!I22</f>
        <v>-13.139999999999999</v>
      </c>
      <c r="X25" s="48">
        <f>[1]протокол!M22</f>
        <v>-10.026666666666666</v>
      </c>
    </row>
    <row r="26" spans="1:24" ht="12.6" customHeight="1" x14ac:dyDescent="0.25">
      <c r="A26" s="46">
        <v>42327</v>
      </c>
      <c r="B26" s="5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7"/>
      <c r="R26" s="47"/>
      <c r="S26" s="49"/>
      <c r="T26" s="49"/>
      <c r="U26" s="47"/>
      <c r="V26" s="47"/>
      <c r="W26" s="48">
        <f>[1]протокол!I23</f>
        <v>-13.241666666666669</v>
      </c>
      <c r="X26" s="48">
        <f>[1]протокол!M23</f>
        <v>-8.9333333333333318</v>
      </c>
    </row>
    <row r="27" spans="1:24" ht="12.6" customHeight="1" x14ac:dyDescent="0.25">
      <c r="A27" s="46">
        <v>42328</v>
      </c>
      <c r="B27" s="5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7"/>
      <c r="R27" s="47"/>
      <c r="S27" s="49"/>
      <c r="T27" s="49"/>
      <c r="U27" s="47"/>
      <c r="V27" s="47"/>
      <c r="W27" s="48">
        <f>[1]протокол!I24</f>
        <v>-12.689999999999998</v>
      </c>
      <c r="X27" s="48">
        <f>[1]протокол!M24</f>
        <v>-9.6133333333333315</v>
      </c>
    </row>
    <row r="28" spans="1:24" ht="12.6" customHeight="1" x14ac:dyDescent="0.25">
      <c r="A28" s="32">
        <v>42331</v>
      </c>
      <c r="B28" s="33" t="s">
        <v>35</v>
      </c>
      <c r="C28" s="34">
        <v>90.128</v>
      </c>
      <c r="D28" s="34">
        <v>4.8769999999999998</v>
      </c>
      <c r="E28" s="34">
        <v>0.98099999999999998</v>
      </c>
      <c r="F28" s="34">
        <v>0.114</v>
      </c>
      <c r="G28" s="34">
        <v>0.16700000000000001</v>
      </c>
      <c r="H28" s="34">
        <v>6.0000000000000001E-3</v>
      </c>
      <c r="I28" s="34">
        <v>4.4999999999999998E-2</v>
      </c>
      <c r="J28" s="34">
        <v>3.5999999999999997E-2</v>
      </c>
      <c r="K28" s="34">
        <v>2.5999999999999999E-2</v>
      </c>
      <c r="L28" s="34">
        <v>1.5109999999999999</v>
      </c>
      <c r="M28" s="34">
        <v>2.1059999999999999</v>
      </c>
      <c r="N28" s="34">
        <v>7.0000000000000001E-3</v>
      </c>
      <c r="O28" s="35">
        <v>0.621</v>
      </c>
      <c r="P28" s="35">
        <v>0.47899999999999998</v>
      </c>
      <c r="Q28" s="36">
        <v>8202</v>
      </c>
      <c r="R28" s="36">
        <v>9086</v>
      </c>
      <c r="S28" s="37">
        <f t="shared" ref="S28:T28" si="4">Q28*0.004187</f>
        <v>34.341774000000001</v>
      </c>
      <c r="T28" s="37">
        <f t="shared" si="4"/>
        <v>38.043081999999998</v>
      </c>
      <c r="U28" s="36">
        <v>11528</v>
      </c>
      <c r="V28" s="37">
        <f t="shared" ref="V28" si="5">U28*0.004187</f>
        <v>48.267735999999999</v>
      </c>
      <c r="W28" s="38">
        <f>[1]протокол!I25</f>
        <v>-8.41</v>
      </c>
      <c r="X28" s="38">
        <f>[1]протокол!M25</f>
        <v>-6.44</v>
      </c>
    </row>
    <row r="29" spans="1:24" ht="12.6" customHeight="1" x14ac:dyDescent="0.25">
      <c r="A29" s="39"/>
      <c r="B29" s="40" t="s">
        <v>36</v>
      </c>
      <c r="C29" s="41">
        <v>90.186000000000007</v>
      </c>
      <c r="D29" s="41">
        <v>4.8499999999999996</v>
      </c>
      <c r="E29" s="41">
        <v>0.96699999999999997</v>
      </c>
      <c r="F29" s="41">
        <v>0.111</v>
      </c>
      <c r="G29" s="41">
        <v>0.16200000000000001</v>
      </c>
      <c r="H29" s="41">
        <v>6.0000000000000001E-3</v>
      </c>
      <c r="I29" s="41">
        <v>4.2999999999999997E-2</v>
      </c>
      <c r="J29" s="41">
        <v>3.4000000000000002E-2</v>
      </c>
      <c r="K29" s="41">
        <v>2.4E-2</v>
      </c>
      <c r="L29" s="41">
        <v>1.514</v>
      </c>
      <c r="M29" s="41">
        <v>2.1</v>
      </c>
      <c r="N29" s="41">
        <v>7.0000000000000001E-3</v>
      </c>
      <c r="O29" s="42"/>
      <c r="P29" s="42"/>
      <c r="Q29" s="43"/>
      <c r="R29" s="43"/>
      <c r="S29" s="44"/>
      <c r="T29" s="44"/>
      <c r="U29" s="43"/>
      <c r="V29" s="44"/>
      <c r="W29" s="45"/>
      <c r="X29" s="45"/>
    </row>
    <row r="30" spans="1:24" ht="12.6" customHeight="1" x14ac:dyDescent="0.25">
      <c r="A30" s="46">
        <v>42332</v>
      </c>
      <c r="B30" s="5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7"/>
      <c r="R30" s="47"/>
      <c r="S30" s="49"/>
      <c r="T30" s="49"/>
      <c r="U30" s="47"/>
      <c r="V30" s="47"/>
      <c r="W30" s="48">
        <f>[1]протокол!I26</f>
        <v>-11.228</v>
      </c>
      <c r="X30" s="48">
        <f>[1]протокол!M26</f>
        <v>-8.4266666666666676</v>
      </c>
    </row>
    <row r="31" spans="1:24" ht="12.6" customHeight="1" x14ac:dyDescent="0.25">
      <c r="A31" s="46">
        <v>42333</v>
      </c>
      <c r="B31" s="5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7"/>
      <c r="R31" s="47"/>
      <c r="S31" s="49"/>
      <c r="T31" s="49"/>
      <c r="U31" s="47"/>
      <c r="V31" s="47"/>
      <c r="W31" s="48">
        <f>[1]протокол!I27</f>
        <v>-13.136507936507936</v>
      </c>
      <c r="X31" s="48">
        <f>[1]протокол!M27</f>
        <v>-10.886666666666668</v>
      </c>
    </row>
    <row r="32" spans="1:24" ht="12.6" customHeight="1" x14ac:dyDescent="0.25">
      <c r="A32" s="46">
        <v>42334</v>
      </c>
      <c r="B32" s="50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7"/>
      <c r="R32" s="47"/>
      <c r="S32" s="49"/>
      <c r="T32" s="49"/>
      <c r="U32" s="47"/>
      <c r="V32" s="47"/>
      <c r="W32" s="48">
        <f>[1]протокол!I28</f>
        <v>-14.918773946360155</v>
      </c>
      <c r="X32" s="48">
        <f>[1]протокол!M28</f>
        <v>-12.666666666666666</v>
      </c>
    </row>
    <row r="33" spans="1:26" ht="12.6" customHeight="1" x14ac:dyDescent="0.25">
      <c r="A33" s="46">
        <v>42335</v>
      </c>
      <c r="B33" s="5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7"/>
      <c r="R33" s="47"/>
      <c r="S33" s="49"/>
      <c r="T33" s="49"/>
      <c r="U33" s="47"/>
      <c r="V33" s="47"/>
      <c r="W33" s="48">
        <f>[1]протокол!I29</f>
        <v>-14.793333333333333</v>
      </c>
      <c r="X33" s="48">
        <f>[1]протокол!M29</f>
        <v>-10.126666666666667</v>
      </c>
    </row>
    <row r="34" spans="1:26" ht="12.6" customHeight="1" x14ac:dyDescent="0.25">
      <c r="A34" s="32">
        <v>42338</v>
      </c>
      <c r="B34" s="33" t="s">
        <v>35</v>
      </c>
      <c r="C34" s="34">
        <v>90.581999999999994</v>
      </c>
      <c r="D34" s="34">
        <v>4.6580000000000004</v>
      </c>
      <c r="E34" s="34">
        <v>0.93100000000000005</v>
      </c>
      <c r="F34" s="34">
        <v>0.11</v>
      </c>
      <c r="G34" s="34">
        <v>0.16500000000000001</v>
      </c>
      <c r="H34" s="34">
        <v>6.0000000000000001E-3</v>
      </c>
      <c r="I34" s="34">
        <v>4.2999999999999997E-2</v>
      </c>
      <c r="J34" s="34">
        <v>3.4000000000000002E-2</v>
      </c>
      <c r="K34" s="34">
        <v>2.8000000000000001E-2</v>
      </c>
      <c r="L34" s="34">
        <v>1.446</v>
      </c>
      <c r="M34" s="34">
        <v>1.992</v>
      </c>
      <c r="N34" s="34">
        <v>7.0000000000000001E-3</v>
      </c>
      <c r="O34" s="35">
        <v>0.61809999999999998</v>
      </c>
      <c r="P34" s="35">
        <v>0.74490000000000001</v>
      </c>
      <c r="Q34" s="36">
        <v>8195</v>
      </c>
      <c r="R34" s="36">
        <v>9079</v>
      </c>
      <c r="S34" s="37">
        <f t="shared" ref="S34:T34" si="6">Q34*0.004187</f>
        <v>34.312464999999996</v>
      </c>
      <c r="T34" s="37">
        <f t="shared" si="6"/>
        <v>38.013773</v>
      </c>
      <c r="U34" s="36">
        <v>11547</v>
      </c>
      <c r="V34" s="37">
        <f t="shared" ref="V34" si="7">U34*0.004187</f>
        <v>48.347288999999996</v>
      </c>
      <c r="W34" s="38">
        <f>[1]протокол!I30</f>
        <v>-14.758666666666665</v>
      </c>
      <c r="X34" s="38">
        <f>[1]протокол!M30</f>
        <v>-13</v>
      </c>
    </row>
    <row r="35" spans="1:26" ht="12.6" customHeight="1" x14ac:dyDescent="0.25">
      <c r="A35" s="39"/>
      <c r="B35" s="40" t="s">
        <v>36</v>
      </c>
      <c r="C35" s="41">
        <v>90.638000000000005</v>
      </c>
      <c r="D35" s="41">
        <v>4.6319999999999997</v>
      </c>
      <c r="E35" s="41">
        <v>0.91800000000000004</v>
      </c>
      <c r="F35" s="41">
        <v>0.107</v>
      </c>
      <c r="G35" s="41">
        <v>0.16</v>
      </c>
      <c r="H35" s="41">
        <v>6.0000000000000001E-3</v>
      </c>
      <c r="I35" s="41">
        <v>4.1000000000000002E-2</v>
      </c>
      <c r="J35" s="41">
        <v>3.2000000000000001E-2</v>
      </c>
      <c r="K35" s="41">
        <v>2.5999999999999999E-2</v>
      </c>
      <c r="L35" s="41">
        <v>1.4490000000000001</v>
      </c>
      <c r="M35" s="41">
        <v>1.986</v>
      </c>
      <c r="N35" s="41">
        <v>7.0000000000000001E-3</v>
      </c>
      <c r="O35" s="42"/>
      <c r="P35" s="42"/>
      <c r="Q35" s="43"/>
      <c r="R35" s="43"/>
      <c r="S35" s="44"/>
      <c r="T35" s="44"/>
      <c r="U35" s="43"/>
      <c r="V35" s="44"/>
      <c r="W35" s="45"/>
      <c r="X35" s="45"/>
      <c r="Y35" s="51"/>
      <c r="Z35" s="51"/>
    </row>
    <row r="36" spans="1:26" ht="12.95" customHeight="1" x14ac:dyDescent="0.25">
      <c r="A36" s="52">
        <v>42324</v>
      </c>
      <c r="B36" s="52"/>
      <c r="C36" s="53" t="s">
        <v>37</v>
      </c>
      <c r="D36" s="53"/>
      <c r="E36" s="53"/>
      <c r="F36" s="54" t="s">
        <v>38</v>
      </c>
      <c r="G36" s="54"/>
      <c r="H36" s="55" t="s">
        <v>39</v>
      </c>
      <c r="I36" s="56"/>
      <c r="J36" s="57">
        <v>42324</v>
      </c>
      <c r="K36" s="57"/>
      <c r="L36" s="53" t="s">
        <v>40</v>
      </c>
      <c r="M36" s="53"/>
      <c r="N36" s="58" t="s">
        <v>41</v>
      </c>
      <c r="O36" s="58"/>
      <c r="P36" s="59" t="s">
        <v>39</v>
      </c>
      <c r="Q36" s="60"/>
      <c r="R36" s="61">
        <v>42324</v>
      </c>
      <c r="S36" s="61"/>
      <c r="T36" s="62" t="s">
        <v>42</v>
      </c>
      <c r="U36" s="62"/>
      <c r="V36" s="62"/>
      <c r="W36" s="63" t="s">
        <v>43</v>
      </c>
      <c r="X36" s="63"/>
      <c r="Y36" s="51"/>
      <c r="Z36" s="51"/>
    </row>
    <row r="37" spans="1:26" ht="15.75" customHeight="1" x14ac:dyDescent="0.25">
      <c r="A37" s="64" t="s">
        <v>44</v>
      </c>
      <c r="B37" s="64"/>
      <c r="C37" s="64"/>
      <c r="D37" s="64"/>
      <c r="E37" s="64"/>
      <c r="F37" s="64"/>
      <c r="G37" s="64"/>
      <c r="H37" s="64"/>
      <c r="I37" s="64"/>
      <c r="J37" s="64"/>
      <c r="K37" s="65"/>
      <c r="L37" s="65"/>
      <c r="M37" s="65"/>
      <c r="N37" s="65"/>
      <c r="O37" s="66" t="s">
        <v>45</v>
      </c>
      <c r="P37" s="66"/>
      <c r="Q37" s="66"/>
      <c r="R37" s="66"/>
      <c r="S37" s="66"/>
      <c r="T37" s="66"/>
      <c r="U37" s="66"/>
      <c r="V37" s="66"/>
      <c r="W37" s="66"/>
      <c r="X37" s="65"/>
      <c r="Y37" s="67"/>
      <c r="Z37" s="68"/>
    </row>
    <row r="38" spans="1:26" ht="16.5" customHeight="1" x14ac:dyDescent="0.25">
      <c r="A38" s="64" t="s">
        <v>46</v>
      </c>
      <c r="B38" s="64"/>
      <c r="C38" s="64"/>
      <c r="D38" s="64"/>
      <c r="E38" s="64"/>
      <c r="F38" s="64"/>
      <c r="G38" s="64"/>
      <c r="H38" s="64"/>
      <c r="I38" s="64"/>
      <c r="J38" s="64"/>
      <c r="K38" s="65"/>
      <c r="L38" s="65"/>
      <c r="M38" s="65"/>
      <c r="N38" s="65"/>
      <c r="O38" s="66" t="s">
        <v>47</v>
      </c>
      <c r="P38" s="66"/>
      <c r="Q38" s="66"/>
      <c r="R38" s="66"/>
      <c r="S38" s="66"/>
      <c r="T38" s="66"/>
      <c r="U38" s="66"/>
      <c r="V38" s="66"/>
      <c r="W38" s="66"/>
      <c r="X38" s="65"/>
      <c r="Y38" s="69"/>
      <c r="Z38" s="69"/>
    </row>
    <row r="39" spans="1:26" ht="12.6" customHeight="1" x14ac:dyDescent="0.25">
      <c r="A39" s="70"/>
      <c r="B39" s="70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6" ht="15.75" x14ac:dyDescent="0.25">
      <c r="A40" s="71"/>
      <c r="B40" s="71"/>
    </row>
    <row r="46" spans="1:26" x14ac:dyDescent="0.25">
      <c r="L46" s="72"/>
    </row>
  </sheetData>
  <mergeCells count="82">
    <mergeCell ref="R36:S36"/>
    <mergeCell ref="T36:V36"/>
    <mergeCell ref="W36:X36"/>
    <mergeCell ref="A37:J37"/>
    <mergeCell ref="O37:W37"/>
    <mergeCell ref="A38:J38"/>
    <mergeCell ref="O38:W38"/>
    <mergeCell ref="T34:T35"/>
    <mergeCell ref="U34:U35"/>
    <mergeCell ref="V34:V35"/>
    <mergeCell ref="W34:W35"/>
    <mergeCell ref="X34:X35"/>
    <mergeCell ref="C36:E36"/>
    <mergeCell ref="F36:G36"/>
    <mergeCell ref="J36:K36"/>
    <mergeCell ref="L36:M36"/>
    <mergeCell ref="N36:O36"/>
    <mergeCell ref="A34:A35"/>
    <mergeCell ref="O34:O35"/>
    <mergeCell ref="P34:P35"/>
    <mergeCell ref="Q34:Q35"/>
    <mergeCell ref="R34:R35"/>
    <mergeCell ref="S34:S35"/>
    <mergeCell ref="S28:S29"/>
    <mergeCell ref="T28:T29"/>
    <mergeCell ref="U28:U29"/>
    <mergeCell ref="V28:V29"/>
    <mergeCell ref="W28:W29"/>
    <mergeCell ref="X28:X29"/>
    <mergeCell ref="T22:T23"/>
    <mergeCell ref="U22:U23"/>
    <mergeCell ref="V22:V23"/>
    <mergeCell ref="W22:W23"/>
    <mergeCell ref="X22:X23"/>
    <mergeCell ref="A28:A29"/>
    <mergeCell ref="O28:O29"/>
    <mergeCell ref="P28:P29"/>
    <mergeCell ref="Q28:Q29"/>
    <mergeCell ref="R28:R29"/>
    <mergeCell ref="U16:U17"/>
    <mergeCell ref="V16:V17"/>
    <mergeCell ref="W16:W17"/>
    <mergeCell ref="X16:X17"/>
    <mergeCell ref="A22:A23"/>
    <mergeCell ref="O22:O23"/>
    <mergeCell ref="P22:P23"/>
    <mergeCell ref="Q22:Q23"/>
    <mergeCell ref="R22:R23"/>
    <mergeCell ref="S22:S23"/>
    <mergeCell ref="V10:V11"/>
    <mergeCell ref="W10:W11"/>
    <mergeCell ref="X10:X11"/>
    <mergeCell ref="A16:A17"/>
    <mergeCell ref="O16:O17"/>
    <mergeCell ref="P16:P17"/>
    <mergeCell ref="Q16:Q17"/>
    <mergeCell ref="R16:R17"/>
    <mergeCell ref="S16:S17"/>
    <mergeCell ref="T16:T17"/>
    <mergeCell ref="U8:V8"/>
    <mergeCell ref="W8:X8"/>
    <mergeCell ref="A10:A11"/>
    <mergeCell ref="O10:O11"/>
    <mergeCell ref="P10:P11"/>
    <mergeCell ref="Q10:Q11"/>
    <mergeCell ref="R10:R11"/>
    <mergeCell ref="S10:S11"/>
    <mergeCell ref="T10:T11"/>
    <mergeCell ref="U10:U11"/>
    <mergeCell ref="A8:A9"/>
    <mergeCell ref="B8:B9"/>
    <mergeCell ref="C8:N8"/>
    <mergeCell ref="O8:O9"/>
    <mergeCell ref="P8:P9"/>
    <mergeCell ref="Q8:T8"/>
    <mergeCell ref="C1:V1"/>
    <mergeCell ref="N2:S2"/>
    <mergeCell ref="A4:R4"/>
    <mergeCell ref="F5:S5"/>
    <mergeCell ref="G6:I6"/>
    <mergeCell ref="J6:M6"/>
    <mergeCell ref="O6:R6"/>
  </mergeCells>
  <pageMargins left="0.31496062992125984" right="0.31496062992125984" top="0.59055118110236227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21-1</vt:lpstr>
      <vt:lpstr>'21-1'!Область_печати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</dc:creator>
  <cp:lastModifiedBy>Савченко</cp:lastModifiedBy>
  <dcterms:created xsi:type="dcterms:W3CDTF">2015-11-30T12:38:21Z</dcterms:created>
  <dcterms:modified xsi:type="dcterms:W3CDTF">2015-11-30T12:38:31Z</dcterms:modified>
</cp:coreProperties>
</file>