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-150" windowWidth="9810" windowHeight="122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20" i="1" l="1"/>
  <c r="P20" i="1"/>
  <c r="O20" i="1"/>
  <c r="Q18" i="1"/>
  <c r="P18" i="1"/>
  <c r="O18" i="1"/>
  <c r="Q16" i="1"/>
  <c r="P16" i="1"/>
  <c r="O16" i="1"/>
  <c r="Q14" i="1"/>
  <c r="P14" i="1"/>
  <c r="O14" i="1"/>
  <c r="N20" i="1" l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21" i="1" l="1"/>
  <c r="P21" i="1"/>
  <c r="O21" i="1"/>
  <c r="Q19" i="1"/>
  <c r="P19" i="1"/>
  <c r="O19" i="1"/>
  <c r="Q17" i="1"/>
  <c r="P17" i="1"/>
  <c r="O17" i="1"/>
  <c r="Q15" i="1"/>
  <c r="P15" i="1"/>
  <c r="O15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 l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<sst xmlns="http://schemas.openxmlformats.org/spreadsheetml/2006/main" count="34" uniqueCount="32">
  <si>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</si>
  <si>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</si>
  <si>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</si>
  <si>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</si>
  <si>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</si>
  <si>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</si>
  <si>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</si>
  <si>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</si>
  <si>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</si>
  <si>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</si>
  <si>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</si>
  <si>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</si>
  <si>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</si>
  <si>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    </t>
    </r>
    <r>
      <rPr>
        <b/>
        <sz val="12"/>
        <color theme="1"/>
        <rFont val="Calibri"/>
        <family val="2"/>
        <charset val="204"/>
        <scheme val="minor"/>
      </rPr>
      <t>ДП "Укравтогаз" РВУ "Київатогаз" АГНКС  м.Лубни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</si>
  <si>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</si>
  <si>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</si>
  <si>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</si>
  <si>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</si>
  <si>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Діоксид вуглецю</t>
  </si>
  <si>
    <t>н-пентан</t>
  </si>
  <si>
    <t>ізо-пентан</t>
  </si>
  <si>
    <t>нео-пентан</t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</si>
  <si>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</si>
  <si>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</si>
  <si>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</si>
  <si>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</si>
  <si>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</si>
  <si>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</si>
  <si>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</si>
  <si>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</si>
  <si>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%  мол.  (об.)</t>
  </si>
  <si>
    <t xml:space="preserve"> з 1.10.2015 р. по 31.10.2015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</si>
</sst>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4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5.10.15р.</v>
          </cell>
          <cell r="B12">
            <v>89.781000000000006</v>
          </cell>
          <cell r="C12">
            <v>4.9779999999999998</v>
          </cell>
          <cell r="D12">
            <v>1.107</v>
          </cell>
          <cell r="E12">
            <v>0.11600000000000001</v>
          </cell>
          <cell r="F12">
            <v>0.18099999999999999</v>
          </cell>
          <cell r="G12">
            <v>4.0000000000000001E-3</v>
          </cell>
          <cell r="H12">
            <v>4.5999999999999999E-2</v>
          </cell>
          <cell r="I12">
            <v>3.7999999999999999E-2</v>
          </cell>
          <cell r="J12">
            <v>6.4000000000000001E-2</v>
          </cell>
          <cell r="K12">
            <v>6.0000000000000001E-3</v>
          </cell>
          <cell r="L12">
            <v>1.575</v>
          </cell>
          <cell r="M12">
            <v>2.1040000000000001</v>
          </cell>
          <cell r="N12">
            <v>0.752</v>
          </cell>
          <cell r="O12">
            <v>34.47</v>
          </cell>
          <cell r="P12">
            <v>38.19</v>
          </cell>
          <cell r="Q12">
            <v>48.33</v>
          </cell>
          <cell r="R12">
            <v>-14.6</v>
          </cell>
          <cell r="S12">
            <v>-13</v>
          </cell>
          <cell r="T12">
            <v>2.3E-3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12.10.15р.</v>
          </cell>
          <cell r="B14">
            <v>91.01</v>
          </cell>
          <cell r="C14">
            <v>4.4850000000000003</v>
          </cell>
          <cell r="D14">
            <v>0.97699999999999998</v>
          </cell>
          <cell r="E14">
            <v>0.113</v>
          </cell>
          <cell r="F14">
            <v>0.155</v>
          </cell>
          <cell r="G14">
            <v>4.0000000000000001E-3</v>
          </cell>
          <cell r="H14">
            <v>3.9E-2</v>
          </cell>
          <cell r="I14">
            <v>3.2000000000000001E-2</v>
          </cell>
          <cell r="J14">
            <v>4.9000000000000002E-2</v>
          </cell>
          <cell r="K14">
            <v>5.0000000000000001E-3</v>
          </cell>
          <cell r="L14">
            <v>1.3169999999999999</v>
          </cell>
          <cell r="M14">
            <v>1.8140000000000001</v>
          </cell>
          <cell r="N14">
            <v>0.74199999999999999</v>
          </cell>
          <cell r="O14">
            <v>34.4</v>
          </cell>
          <cell r="P14">
            <v>38.119999999999997</v>
          </cell>
          <cell r="Q14">
            <v>48.58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15.10.15р.</v>
          </cell>
          <cell r="B16">
            <v>89.87</v>
          </cell>
          <cell r="C16">
            <v>4.9790000000000001</v>
          </cell>
          <cell r="D16">
            <v>1.05</v>
          </cell>
          <cell r="E16">
            <v>0.105</v>
          </cell>
          <cell r="F16">
            <v>0.16</v>
          </cell>
          <cell r="G16">
            <v>3.0000000000000001E-3</v>
          </cell>
          <cell r="H16">
            <v>4.2999999999999997E-2</v>
          </cell>
          <cell r="I16">
            <v>3.5000000000000003E-2</v>
          </cell>
          <cell r="J16">
            <v>5.5E-2</v>
          </cell>
          <cell r="K16">
            <v>5.0000000000000001E-3</v>
          </cell>
          <cell r="L16">
            <v>1.5</v>
          </cell>
          <cell r="M16">
            <v>2.1949999999999998</v>
          </cell>
          <cell r="N16">
            <v>0.751</v>
          </cell>
          <cell r="O16">
            <v>34.39</v>
          </cell>
          <cell r="P16">
            <v>38.1</v>
          </cell>
          <cell r="Q16">
            <v>48.25</v>
          </cell>
          <cell r="R16"/>
          <cell r="S16"/>
          <cell r="T16"/>
          <cell r="U16"/>
          <cell r="V16"/>
        </row>
        <row r="18">
          <cell r="A18" t="str">
            <v>19.10.15р.</v>
          </cell>
          <cell r="B18">
            <v>89.918000000000006</v>
          </cell>
          <cell r="C18">
            <v>4.9770000000000003</v>
          </cell>
          <cell r="D18">
            <v>1.0229999999999999</v>
          </cell>
          <cell r="E18">
            <v>0.107</v>
          </cell>
          <cell r="F18">
            <v>0.16400000000000001</v>
          </cell>
          <cell r="G18">
            <v>4.0000000000000001E-3</v>
          </cell>
          <cell r="H18">
            <v>4.3999999999999997E-2</v>
          </cell>
          <cell r="I18">
            <v>3.3000000000000002E-2</v>
          </cell>
          <cell r="J18">
            <v>5.5E-2</v>
          </cell>
          <cell r="K18">
            <v>5.0000000000000001E-3</v>
          </cell>
          <cell r="L18">
            <v>1.4850000000000001</v>
          </cell>
          <cell r="M18">
            <v>2.1850000000000001</v>
          </cell>
          <cell r="N18">
            <v>0.751</v>
          </cell>
          <cell r="O18">
            <v>34.39</v>
          </cell>
          <cell r="P18">
            <v>38.1</v>
          </cell>
          <cell r="Q18">
            <v>48.27</v>
          </cell>
        </row>
        <row r="20">
          <cell r="A20" t="str">
            <v>27.10.15р.</v>
          </cell>
          <cell r="B20">
            <v>89.941000000000003</v>
          </cell>
          <cell r="C20">
            <v>4.944</v>
          </cell>
          <cell r="D20">
            <v>0.97099999999999997</v>
          </cell>
          <cell r="E20">
            <v>0.107</v>
          </cell>
          <cell r="F20">
            <v>0.16400000000000001</v>
          </cell>
          <cell r="G20">
            <v>4.0000000000000001E-3</v>
          </cell>
          <cell r="H20">
            <v>4.2999999999999997E-2</v>
          </cell>
          <cell r="I20">
            <v>3.5000000000000003E-2</v>
          </cell>
          <cell r="J20">
            <v>5.3999999999999999E-2</v>
          </cell>
          <cell r="K20">
            <v>4.0000000000000001E-3</v>
          </cell>
          <cell r="L20">
            <v>1.472</v>
          </cell>
          <cell r="M20">
            <v>2.2610000000000001</v>
          </cell>
          <cell r="N20">
            <v>0.751</v>
          </cell>
          <cell r="O20">
            <v>34.340000000000003</v>
          </cell>
          <cell r="P20">
            <v>38.04</v>
          </cell>
          <cell r="Q20">
            <v>48.19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workbookViewId="0">
      <selection activeCell="X10" sqref="X10"/>
    </sheetView>
  </sheetViews>
  <sheetFormatPr defaultRowHeight="15" x14ac:dyDescent="0.25"/>
  <cols>
    <col min="1" max="1" width="8.7109375" customWidth="1"/>
    <col min="2" max="17" width="6.28515625" customWidth="1"/>
    <col min="18" max="19" width="5.28515625" customWidth="1"/>
    <col min="20" max="20" width="6.28515625" customWidth="1"/>
    <col min="21" max="21" width="7.5703125" customWidth="1"/>
    <col min="22" max="22" width="5.140625" customWidth="1"/>
  </cols>
  <sheetData>
    <row r="1" spans="1:24" ht="18.75" x14ac:dyDescent="0.3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44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37" t="s">
        <v>0</v>
      </c>
      <c r="B9" s="36" t="s">
        <v>30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2" t="s">
        <v>29</v>
      </c>
      <c r="O9" s="32" t="s">
        <v>28</v>
      </c>
      <c r="P9" s="32" t="s">
        <v>27</v>
      </c>
      <c r="Q9" s="32" t="s">
        <v>26</v>
      </c>
      <c r="R9" s="32" t="s">
        <v>25</v>
      </c>
      <c r="S9" s="32" t="s">
        <v>24</v>
      </c>
      <c r="T9" s="32" t="s">
        <v>23</v>
      </c>
      <c r="U9" s="32" t="s">
        <v>15</v>
      </c>
      <c r="V9" s="45" t="s">
        <v>22</v>
      </c>
      <c r="W9" s="3"/>
      <c r="X9" s="3"/>
    </row>
    <row r="10" spans="1:24" ht="107.25" customHeight="1" x14ac:dyDescent="0.25">
      <c r="A10" s="38"/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21</v>
      </c>
      <c r="H10" s="33" t="s">
        <v>20</v>
      </c>
      <c r="I10" s="33" t="s">
        <v>19</v>
      </c>
      <c r="J10" s="33" t="s">
        <v>6</v>
      </c>
      <c r="K10" s="33" t="s">
        <v>8</v>
      </c>
      <c r="L10" s="33" t="s">
        <v>7</v>
      </c>
      <c r="M10" s="33" t="s">
        <v>18</v>
      </c>
      <c r="N10" s="33"/>
      <c r="O10" s="33"/>
      <c r="P10" s="33"/>
      <c r="Q10" s="33"/>
      <c r="R10" s="33"/>
      <c r="S10" s="33"/>
      <c r="T10" s="33"/>
      <c r="U10" s="33"/>
      <c r="V10" s="46"/>
      <c r="W10" s="3"/>
      <c r="X10" s="3"/>
    </row>
    <row r="11" spans="1:24" ht="40.5" customHeight="1" thickBot="1" x14ac:dyDescent="0.3">
      <c r="A11" s="3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 t="s">
        <v>16</v>
      </c>
      <c r="O11" s="35"/>
      <c r="P11" s="35"/>
      <c r="Q11" s="35"/>
      <c r="R11" s="34"/>
      <c r="S11" s="34"/>
      <c r="T11" s="34"/>
      <c r="U11" s="34"/>
      <c r="V11" s="47"/>
      <c r="W11" s="3"/>
      <c r="X11" s="3"/>
    </row>
    <row r="12" spans="1:24" ht="15" customHeight="1" x14ac:dyDescent="0.25">
      <c r="A12" s="40" t="str">
        <f>[1]Лист1!$A$12</f>
        <v>5.10.15р.</v>
      </c>
      <c r="B12" s="30">
        <f>[1]Лист1!$B$12</f>
        <v>89.781000000000006</v>
      </c>
      <c r="C12" s="30">
        <f>[1]Лист1!$C$12</f>
        <v>4.9779999999999998</v>
      </c>
      <c r="D12" s="30">
        <f>[1]Лист1!$D$12</f>
        <v>1.107</v>
      </c>
      <c r="E12" s="30">
        <f>[1]Лист1!$E$12</f>
        <v>0.11600000000000001</v>
      </c>
      <c r="F12" s="30">
        <f>[1]Лист1!$F$12</f>
        <v>0.18099999999999999</v>
      </c>
      <c r="G12" s="30">
        <f>[1]Лист1!$G$12</f>
        <v>4.0000000000000001E-3</v>
      </c>
      <c r="H12" s="30">
        <f>[1]Лист1!$H$12</f>
        <v>4.5999999999999999E-2</v>
      </c>
      <c r="I12" s="30">
        <f>[1]Лист1!$I$12</f>
        <v>3.7999999999999999E-2</v>
      </c>
      <c r="J12" s="30">
        <f>[1]Лист1!$J$12</f>
        <v>6.4000000000000001E-2</v>
      </c>
      <c r="K12" s="30">
        <f>[1]Лист1!$K$12</f>
        <v>6.0000000000000001E-3</v>
      </c>
      <c r="L12" s="30">
        <f>[1]Лист1!$L$12</f>
        <v>1.575</v>
      </c>
      <c r="M12" s="30">
        <f>[1]Лист1!$M$12</f>
        <v>2.1040000000000001</v>
      </c>
      <c r="N12" s="30">
        <f>[1]Лист1!$N$12</f>
        <v>0.752</v>
      </c>
      <c r="O12" s="12">
        <f>[1]Лист1!$O$12</f>
        <v>34.47</v>
      </c>
      <c r="P12" s="12">
        <f>[1]Лист1!$P$12</f>
        <v>38.19</v>
      </c>
      <c r="Q12" s="12">
        <f>[1]Лист1!$Q$12</f>
        <v>48.33</v>
      </c>
      <c r="R12" s="14">
        <f>[1]Лист1!$R$12:$R$16</f>
        <v>-14.6</v>
      </c>
      <c r="S12" s="14">
        <f>[1]Лист1!$S$12:$S$16</f>
        <v>-13</v>
      </c>
      <c r="T12" s="17">
        <f>[1]Лист1!$T$12:$T$16</f>
        <v>2.3E-3</v>
      </c>
      <c r="U12" s="20" t="str">
        <f>[1]Лист1!$U$12:$U$16</f>
        <v>&lt;0,0002</v>
      </c>
      <c r="V12" s="23" t="str">
        <f>[1]Лист1!$V$12:$V$16</f>
        <v>відс.</v>
      </c>
      <c r="W12" s="3"/>
      <c r="X12" s="3"/>
    </row>
    <row r="13" spans="1:24" ht="15" customHeight="1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>
        <f>O12/3.6</f>
        <v>9.5749999999999993</v>
      </c>
      <c r="P13" s="10">
        <f>P12/3.6</f>
        <v>10.608333333333333</v>
      </c>
      <c r="Q13" s="10">
        <f>Q12/3.6</f>
        <v>13.424999999999999</v>
      </c>
      <c r="R13" s="15"/>
      <c r="S13" s="15"/>
      <c r="T13" s="18"/>
      <c r="U13" s="21"/>
      <c r="V13" s="24"/>
      <c r="W13" s="3"/>
      <c r="X13" s="3"/>
    </row>
    <row r="14" spans="1:24" ht="15" customHeight="1" x14ac:dyDescent="0.25">
      <c r="A14" s="28" t="str">
        <f>[1]Лист1!$A$14</f>
        <v>12.10.15р.</v>
      </c>
      <c r="B14" s="26">
        <f>[1]Лист1!$B$14</f>
        <v>91.01</v>
      </c>
      <c r="C14" s="26">
        <f>[1]Лист1!$C$14</f>
        <v>4.4850000000000003</v>
      </c>
      <c r="D14" s="26">
        <f>[1]Лист1!$D$14</f>
        <v>0.97699999999999998</v>
      </c>
      <c r="E14" s="26">
        <f>[1]Лист1!$E$14</f>
        <v>0.113</v>
      </c>
      <c r="F14" s="26">
        <f>[1]Лист1!$F$14</f>
        <v>0.155</v>
      </c>
      <c r="G14" s="26">
        <f>[1]Лист1!$G$14</f>
        <v>4.0000000000000001E-3</v>
      </c>
      <c r="H14" s="26">
        <f>[1]Лист1!$H$14</f>
        <v>3.9E-2</v>
      </c>
      <c r="I14" s="26">
        <f>[1]Лист1!$I$14</f>
        <v>3.2000000000000001E-2</v>
      </c>
      <c r="J14" s="26">
        <f>[1]Лист1!$J$14</f>
        <v>4.9000000000000002E-2</v>
      </c>
      <c r="K14" s="26">
        <f>[1]Лист1!$K$14</f>
        <v>5.0000000000000001E-3</v>
      </c>
      <c r="L14" s="26">
        <f>[1]Лист1!$L$14</f>
        <v>1.3169999999999999</v>
      </c>
      <c r="M14" s="26">
        <f>[1]Лист1!$M$14</f>
        <v>1.8140000000000001</v>
      </c>
      <c r="N14" s="26">
        <f>[1]Лист1!$N$14</f>
        <v>0.74199999999999999</v>
      </c>
      <c r="O14" s="11">
        <f>[1]Лист1!$O$14</f>
        <v>34.4</v>
      </c>
      <c r="P14" s="11">
        <f>[1]Лист1!$P$14</f>
        <v>38.119999999999997</v>
      </c>
      <c r="Q14" s="11">
        <f>[1]Лист1!$Q$14</f>
        <v>48.58</v>
      </c>
      <c r="R14" s="15"/>
      <c r="S14" s="15"/>
      <c r="T14" s="18"/>
      <c r="U14" s="21"/>
      <c r="V14" s="24"/>
      <c r="W14" s="3"/>
      <c r="X14" s="3"/>
    </row>
    <row r="15" spans="1:24" ht="15" customHeight="1" x14ac:dyDescent="0.25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>
        <f>O14/3.6</f>
        <v>9.5555555555555554</v>
      </c>
      <c r="P15" s="10">
        <f>P14/3.6</f>
        <v>10.588888888888889</v>
      </c>
      <c r="Q15" s="10">
        <f>Q14/3.6</f>
        <v>13.494444444444444</v>
      </c>
      <c r="R15" s="15"/>
      <c r="S15" s="15"/>
      <c r="T15" s="18"/>
      <c r="U15" s="21"/>
      <c r="V15" s="24"/>
      <c r="W15" s="3"/>
      <c r="X15" s="3"/>
    </row>
    <row r="16" spans="1:24" ht="15" customHeight="1" x14ac:dyDescent="0.25">
      <c r="A16" s="28" t="str">
        <f>[1]Лист1!$A$16</f>
        <v>15.10.15р.</v>
      </c>
      <c r="B16" s="26">
        <f>[1]Лист1!$B$16</f>
        <v>89.87</v>
      </c>
      <c r="C16" s="26">
        <f>[1]Лист1!$C$16</f>
        <v>4.9790000000000001</v>
      </c>
      <c r="D16" s="26">
        <f>[1]Лист1!$D$16</f>
        <v>1.05</v>
      </c>
      <c r="E16" s="26">
        <f>[1]Лист1!$E$16</f>
        <v>0.105</v>
      </c>
      <c r="F16" s="26">
        <f>[1]Лист1!$F$16</f>
        <v>0.16</v>
      </c>
      <c r="G16" s="26">
        <f>[1]Лист1!$G$16</f>
        <v>3.0000000000000001E-3</v>
      </c>
      <c r="H16" s="26">
        <f>[1]Лист1!$H$16</f>
        <v>4.2999999999999997E-2</v>
      </c>
      <c r="I16" s="26">
        <f>[1]Лист1!$I$16</f>
        <v>3.5000000000000003E-2</v>
      </c>
      <c r="J16" s="26">
        <f>[1]Лист1!$J$16</f>
        <v>5.5E-2</v>
      </c>
      <c r="K16" s="26">
        <f>[1]Лист1!$K$16</f>
        <v>5.0000000000000001E-3</v>
      </c>
      <c r="L16" s="26">
        <f>[1]Лист1!$L$16</f>
        <v>1.5</v>
      </c>
      <c r="M16" s="26">
        <f>[1]Лист1!$M$16</f>
        <v>2.1949999999999998</v>
      </c>
      <c r="N16" s="26">
        <f>[1]Лист1!$N$16</f>
        <v>0.751</v>
      </c>
      <c r="O16" s="11">
        <f>[1]Лист1!$O$16</f>
        <v>34.39</v>
      </c>
      <c r="P16" s="11">
        <f>[1]Лист1!$P$16</f>
        <v>38.1</v>
      </c>
      <c r="Q16" s="11">
        <f>[1]Лист1!$Q$16</f>
        <v>48.25</v>
      </c>
      <c r="R16" s="15"/>
      <c r="S16" s="15"/>
      <c r="T16" s="18"/>
      <c r="U16" s="21"/>
      <c r="V16" s="24"/>
      <c r="W16" s="3"/>
      <c r="X16" s="3"/>
    </row>
    <row r="17" spans="1:24" ht="15" customHeight="1" x14ac:dyDescent="0.25">
      <c r="A17" s="2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>
        <f>O16/3.6</f>
        <v>9.5527777777777771</v>
      </c>
      <c r="P17" s="10">
        <f>P16/3.6</f>
        <v>10.583333333333334</v>
      </c>
      <c r="Q17" s="10">
        <f>Q16/3.6</f>
        <v>13.402777777777777</v>
      </c>
      <c r="R17" s="15"/>
      <c r="S17" s="15"/>
      <c r="T17" s="18"/>
      <c r="U17" s="21"/>
      <c r="V17" s="24"/>
      <c r="W17" s="3"/>
      <c r="X17" s="3"/>
    </row>
    <row r="18" spans="1:24" ht="15" customHeight="1" x14ac:dyDescent="0.25">
      <c r="A18" s="28" t="str">
        <f>[1]Лист1!$A$18</f>
        <v>19.10.15р.</v>
      </c>
      <c r="B18" s="26">
        <f>[1]Лист1!$B$18</f>
        <v>89.918000000000006</v>
      </c>
      <c r="C18" s="26">
        <f>[1]Лист1!$C$18</f>
        <v>4.9770000000000003</v>
      </c>
      <c r="D18" s="26">
        <f>[1]Лист1!$D$18</f>
        <v>1.0229999999999999</v>
      </c>
      <c r="E18" s="26">
        <f>[1]Лист1!$E$18</f>
        <v>0.107</v>
      </c>
      <c r="F18" s="26">
        <f>[1]Лист1!$F$18</f>
        <v>0.16400000000000001</v>
      </c>
      <c r="G18" s="26">
        <f>[1]Лист1!$G$18</f>
        <v>4.0000000000000001E-3</v>
      </c>
      <c r="H18" s="26">
        <f>[1]Лист1!$H$18</f>
        <v>4.3999999999999997E-2</v>
      </c>
      <c r="I18" s="26">
        <f>[1]Лист1!$I$18</f>
        <v>3.3000000000000002E-2</v>
      </c>
      <c r="J18" s="26">
        <f>[1]Лист1!$J$18</f>
        <v>5.5E-2</v>
      </c>
      <c r="K18" s="26">
        <f>[1]Лист1!$K$18</f>
        <v>5.0000000000000001E-3</v>
      </c>
      <c r="L18" s="26">
        <f>[1]Лист1!$L$18</f>
        <v>1.4850000000000001</v>
      </c>
      <c r="M18" s="26">
        <f>[1]Лист1!$M$18</f>
        <v>2.1850000000000001</v>
      </c>
      <c r="N18" s="26">
        <f>[1]Лист1!$N$18</f>
        <v>0.751</v>
      </c>
      <c r="O18" s="11">
        <f>[1]Лист1!$O$18</f>
        <v>34.39</v>
      </c>
      <c r="P18" s="11">
        <f>[1]Лист1!$P$18</f>
        <v>38.1</v>
      </c>
      <c r="Q18" s="11">
        <f>[1]Лист1!$Q$18</f>
        <v>48.27</v>
      </c>
      <c r="R18" s="15"/>
      <c r="S18" s="15"/>
      <c r="T18" s="18"/>
      <c r="U18" s="21"/>
      <c r="V18" s="24"/>
      <c r="W18" s="3"/>
      <c r="X18" s="3"/>
    </row>
    <row r="19" spans="1:24" ht="15" customHeight="1" x14ac:dyDescent="0.25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>
        <f>O18/3.6</f>
        <v>9.5527777777777771</v>
      </c>
      <c r="P19" s="10">
        <f>P18/3.6</f>
        <v>10.583333333333334</v>
      </c>
      <c r="Q19" s="10">
        <f>Q18/3.6</f>
        <v>13.408333333333333</v>
      </c>
      <c r="R19" s="15"/>
      <c r="S19" s="15"/>
      <c r="T19" s="18"/>
      <c r="U19" s="21"/>
      <c r="V19" s="24"/>
      <c r="W19" s="3"/>
      <c r="X19" s="3"/>
    </row>
    <row r="20" spans="1:24" ht="15" customHeight="1" x14ac:dyDescent="0.25">
      <c r="A20" s="28" t="str">
        <f>[1]Лист1!$A$20</f>
        <v>27.10.15р.</v>
      </c>
      <c r="B20" s="26">
        <f>[1]Лист1!$B$20</f>
        <v>89.941000000000003</v>
      </c>
      <c r="C20" s="26">
        <f>[1]Лист1!$C$20</f>
        <v>4.944</v>
      </c>
      <c r="D20" s="26">
        <f>[1]Лист1!$D$20</f>
        <v>0.97099999999999997</v>
      </c>
      <c r="E20" s="26">
        <f>[1]Лист1!$E$20</f>
        <v>0.107</v>
      </c>
      <c r="F20" s="26">
        <f>[1]Лист1!$F$20</f>
        <v>0.16400000000000001</v>
      </c>
      <c r="G20" s="26">
        <f>[1]Лист1!$G$20</f>
        <v>4.0000000000000001E-3</v>
      </c>
      <c r="H20" s="26">
        <f>[1]Лист1!$H$20</f>
        <v>4.2999999999999997E-2</v>
      </c>
      <c r="I20" s="26">
        <f>[1]Лист1!$I$20</f>
        <v>3.5000000000000003E-2</v>
      </c>
      <c r="J20" s="26">
        <f>[1]Лист1!$J$20</f>
        <v>5.3999999999999999E-2</v>
      </c>
      <c r="K20" s="26">
        <f>[1]Лист1!$K$20</f>
        <v>4.0000000000000001E-3</v>
      </c>
      <c r="L20" s="26">
        <f>[1]Лист1!$L$20</f>
        <v>1.472</v>
      </c>
      <c r="M20" s="26">
        <f>[1]Лист1!$M$20</f>
        <v>2.2610000000000001</v>
      </c>
      <c r="N20" s="26">
        <f>[1]Лист1!$N$20</f>
        <v>0.751</v>
      </c>
      <c r="O20" s="11">
        <f>[1]Лист1!$O$20</f>
        <v>34.340000000000003</v>
      </c>
      <c r="P20" s="11">
        <f>[1]Лист1!$P$20</f>
        <v>38.04</v>
      </c>
      <c r="Q20" s="11">
        <f>[1]Лист1!$Q$20</f>
        <v>48.19</v>
      </c>
      <c r="R20" s="15"/>
      <c r="S20" s="15"/>
      <c r="T20" s="18"/>
      <c r="U20" s="21"/>
      <c r="V20" s="24"/>
      <c r="W20" s="3"/>
      <c r="X20" s="3"/>
    </row>
    <row r="21" spans="1:24" ht="15" customHeight="1" thickBot="1" x14ac:dyDescent="0.3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3">
        <f>O20/3.6</f>
        <v>9.5388888888888896</v>
      </c>
      <c r="P21" s="13">
        <f>P20/3.6</f>
        <v>10.566666666666666</v>
      </c>
      <c r="Q21" s="13">
        <f>Q20/3.6</f>
        <v>13.386111111111109</v>
      </c>
      <c r="R21" s="16"/>
      <c r="S21" s="16"/>
      <c r="T21" s="19"/>
      <c r="U21" s="22"/>
      <c r="V21" s="25"/>
    </row>
    <row r="22" spans="1:24" ht="15.75" customHeight="1" x14ac:dyDescent="0.25"/>
    <row r="23" spans="1:24" ht="16.5" customHeight="1" x14ac:dyDescent="0.25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4" ht="10.5" customHeight="1" x14ac:dyDescent="0.25">
      <c r="M24" s="5" t="s">
        <v>10</v>
      </c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31" t="s">
        <v>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4" ht="10.5" customHeight="1" x14ac:dyDescent="0.25"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  <row r="35" spans="6:6" x14ac:dyDescent="0.25">
      <c r="F35" s="2"/>
    </row>
  </sheetData>
  <mergeCells count="105">
    <mergeCell ref="E12:E13"/>
    <mergeCell ref="F12:F13"/>
    <mergeCell ref="G12:G13"/>
    <mergeCell ref="H12:H13"/>
    <mergeCell ref="I12:I13"/>
    <mergeCell ref="J12:J13"/>
    <mergeCell ref="K12:K13"/>
    <mergeCell ref="A1:V1"/>
    <mergeCell ref="A3:V3"/>
    <mergeCell ref="A5:V5"/>
    <mergeCell ref="A7:V7"/>
    <mergeCell ref="H10:H11"/>
    <mergeCell ref="R9:R11"/>
    <mergeCell ref="S9:S11"/>
    <mergeCell ref="L10:L11"/>
    <mergeCell ref="I10:I11"/>
    <mergeCell ref="J10:J11"/>
    <mergeCell ref="K10:K11"/>
    <mergeCell ref="U9:U11"/>
    <mergeCell ref="P9:P10"/>
    <mergeCell ref="V9:V11"/>
    <mergeCell ref="N12:N13"/>
    <mergeCell ref="N14:N15"/>
    <mergeCell ref="M14:M15"/>
    <mergeCell ref="L14:L15"/>
    <mergeCell ref="A26:R26"/>
    <mergeCell ref="T9:T11"/>
    <mergeCell ref="M10:M11"/>
    <mergeCell ref="N11:Q11"/>
    <mergeCell ref="N9:N10"/>
    <mergeCell ref="O9:O10"/>
    <mergeCell ref="Q9:Q10"/>
    <mergeCell ref="B10:B11"/>
    <mergeCell ref="C10:C11"/>
    <mergeCell ref="D10:D11"/>
    <mergeCell ref="E10:E11"/>
    <mergeCell ref="F10:F11"/>
    <mergeCell ref="B9:M9"/>
    <mergeCell ref="A9:A11"/>
    <mergeCell ref="A23:R23"/>
    <mergeCell ref="G10:G11"/>
    <mergeCell ref="A12:A13"/>
    <mergeCell ref="B12:B13"/>
    <mergeCell ref="C12:C13"/>
    <mergeCell ref="D12:D13"/>
    <mergeCell ref="E16:E17"/>
    <mergeCell ref="F16:F17"/>
    <mergeCell ref="G16:G17"/>
    <mergeCell ref="H16:H17"/>
    <mergeCell ref="I16:I17"/>
    <mergeCell ref="A14:A15"/>
    <mergeCell ref="A16:A17"/>
    <mergeCell ref="B16:B17"/>
    <mergeCell ref="C16:C17"/>
    <mergeCell ref="D16:D17"/>
    <mergeCell ref="F14:F15"/>
    <mergeCell ref="E14:E15"/>
    <mergeCell ref="D14:D15"/>
    <mergeCell ref="C14:C15"/>
    <mergeCell ref="B14:B15"/>
    <mergeCell ref="I14:I15"/>
    <mergeCell ref="H14:H15"/>
    <mergeCell ref="G14:G15"/>
    <mergeCell ref="E20:E21"/>
    <mergeCell ref="F20:F21"/>
    <mergeCell ref="G20:G21"/>
    <mergeCell ref="H20:H21"/>
    <mergeCell ref="I20:I21"/>
    <mergeCell ref="D18:D19"/>
    <mergeCell ref="C18:C19"/>
    <mergeCell ref="B18:B19"/>
    <mergeCell ref="A18:A19"/>
    <mergeCell ref="A20:A21"/>
    <mergeCell ref="B20:B21"/>
    <mergeCell ref="C20:C21"/>
    <mergeCell ref="D20:D21"/>
    <mergeCell ref="I18:I19"/>
    <mergeCell ref="H18:H19"/>
    <mergeCell ref="G18:G19"/>
    <mergeCell ref="F18:F19"/>
    <mergeCell ref="E18:E19"/>
    <mergeCell ref="R12:R21"/>
    <mergeCell ref="S12:S21"/>
    <mergeCell ref="T12:T21"/>
    <mergeCell ref="U12:U21"/>
    <mergeCell ref="V12:V21"/>
    <mergeCell ref="J20:J21"/>
    <mergeCell ref="K20:K21"/>
    <mergeCell ref="L20:L21"/>
    <mergeCell ref="M20:M21"/>
    <mergeCell ref="N20:N21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K14:K15"/>
    <mergeCell ref="J14:J15"/>
    <mergeCell ref="L12:L13"/>
    <mergeCell ref="M12:M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2015-11-02T14:51:53Z</dcterms:modified>
</cp:coreProperties>
</file>