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<sst xmlns="http://schemas.openxmlformats.org/spreadsheetml/2006/main" count="46" uniqueCount="45">
  <si>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</si>
  <si>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</si>
  <si>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</si>
  <si>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</si>
  <si>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</si>
  <si>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</si>
  <si>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</si>
  <si>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</si>
  <si>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</si>
  <si>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</si>
  <si>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Вимірювальна хіміко-аналітична лабораторія Хустського ЛВУМГ</t>
  </si>
  <si>
    <t>філія УМГ "Прикарпаттрансгаз"</t>
  </si>
  <si>
    <t>видано 26.05.2011р. чинне до 25.05.2016р.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</si>
  <si>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</si>
  <si>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</si>
  <si>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</si>
  <si>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</si>
  <si>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ГРС "Підполоззя"  газопроводу "Прогрес" за період</t>
  </si>
  <si>
    <t>Компонентний склад,  % мол.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</si>
  <si>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</si>
  <si>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</si>
  <si>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</si>
  <si>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</si>
  <si>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</si>
  <si>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</si>
  <si>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</si>
  <si>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</si>
  <si>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</si>
  <si>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</si>
  <si>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>гелій</t>
  </si>
  <si>
    <t>водень</t>
  </si>
  <si>
    <t xml:space="preserve"> 101,325 кПа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</si>
  <si>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</si>
  <si>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Свідоцтво про атестацю № РВ-0022-11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</si>
  <si>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</si>
  <si>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</si>
  <si>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</si>
  <si>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t>02.11.2015р.</t>
  </si>
  <si>
    <t>з 01.10.2015р. по 31.10.2015р.</t>
  </si>
  <si>
    <t>01.10.</t>
  </si>
  <si>
    <t>08.10.</t>
  </si>
  <si>
    <t>15.10.</t>
  </si>
  <si>
    <t>22.10.</t>
  </si>
  <si>
    <t>29.10.</t>
  </si>
  <si>
    <r>
      <t xml:space="preserve">Точка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</si>
</sst>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8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80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80" fontId="13" fillId="0" borderId="0" xfId="0" applyNumberFormat="1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86" fontId="14" fillId="0" borderId="10" xfId="0" applyNumberFormat="1" applyFont="1" applyBorder="1" applyAlignment="1">
      <alignment horizontal="center" vertical="center" wrapText="1"/>
    </xf>
    <xf numFmtId="187" fontId="14" fillId="0" borderId="10" xfId="0" applyNumberFormat="1" applyFont="1" applyBorder="1" applyAlignment="1">
      <alignment horizontal="center" vertical="center" wrapText="1"/>
    </xf>
    <xf numFmtId="186" fontId="14" fillId="0" borderId="11" xfId="0" applyNumberFormat="1" applyFont="1" applyBorder="1" applyAlignment="1">
      <alignment vertical="center" wrapText="1"/>
    </xf>
    <xf numFmtId="180" fontId="14" fillId="0" borderId="11" xfId="0" applyNumberFormat="1" applyFont="1" applyBorder="1" applyAlignment="1">
      <alignment horizontal="center" vertical="center" wrapText="1"/>
    </xf>
    <xf numFmtId="180" fontId="14" fillId="0" borderId="12" xfId="0" applyNumberFormat="1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16" fontId="14" fillId="0" borderId="10" xfId="0" applyNumberFormat="1" applyFont="1" applyBorder="1" applyAlignment="1">
      <alignment horizontal="center" vertical="center" wrapText="1"/>
    </xf>
    <xf numFmtId="186" fontId="14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86" fontId="21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 vertical="top" wrapText="1"/>
    </xf>
    <xf numFmtId="186" fontId="14" fillId="0" borderId="0" xfId="0" applyNumberFormat="1" applyFont="1" applyBorder="1" applyAlignment="1">
      <alignment vertical="center" wrapText="1"/>
    </xf>
    <xf numFmtId="186" fontId="14" fillId="0" borderId="0" xfId="0" applyNumberFormat="1" applyFont="1" applyBorder="1" applyAlignment="1">
      <alignment horizontal="center" vertical="center" wrapText="1"/>
    </xf>
    <xf numFmtId="187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51"/>
  <sheetViews>
    <sheetView tabSelected="1" zoomScale="50" zoomScaleNormal="50" zoomScalePageLayoutView="0" workbookViewId="0" topLeftCell="A3">
      <selection activeCell="O19" sqref="O19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20" width="19.33203125" style="0" customWidth="1"/>
    <col min="21" max="21" width="19.16015625" style="0" customWidth="1"/>
  </cols>
  <sheetData>
    <row r="1" ht="11.25" hidden="1"/>
    <row r="2" ht="11.25" hidden="1"/>
    <row r="3" spans="2:6" ht="11.25">
      <c r="B3" s="70"/>
      <c r="C3" s="70"/>
      <c r="D3" s="70"/>
      <c r="E3" s="70"/>
      <c r="F3" s="70"/>
    </row>
    <row r="4" spans="2:21" ht="20.25" customHeight="1">
      <c r="B4" s="69" t="s">
        <v>9</v>
      </c>
      <c r="C4" s="69"/>
      <c r="D4" s="69"/>
      <c r="E4" s="37"/>
      <c r="F4" s="37"/>
      <c r="P4" s="58" t="s">
        <v>10</v>
      </c>
      <c r="Q4" s="58"/>
      <c r="R4" s="58"/>
      <c r="S4" s="58"/>
      <c r="T4" s="58"/>
      <c r="U4" s="58"/>
    </row>
    <row r="5" spans="2:21" ht="20.25" customHeight="1">
      <c r="B5" s="69" t="s">
        <v>11</v>
      </c>
      <c r="C5" s="69"/>
      <c r="D5" s="69"/>
      <c r="E5" s="38"/>
      <c r="F5" s="38"/>
      <c r="O5" s="36"/>
      <c r="P5" s="58" t="s">
        <v>33</v>
      </c>
      <c r="Q5" s="58"/>
      <c r="R5" s="58"/>
      <c r="S5" s="58"/>
      <c r="T5" s="58"/>
      <c r="U5" s="58"/>
    </row>
    <row r="6" spans="2:21" ht="21" customHeight="1">
      <c r="B6" s="69" t="s">
        <v>8</v>
      </c>
      <c r="C6" s="69"/>
      <c r="D6" s="69"/>
      <c r="E6" s="37"/>
      <c r="F6" s="37"/>
      <c r="N6" s="36"/>
      <c r="O6" s="8"/>
      <c r="P6" s="58" t="s">
        <v>12</v>
      </c>
      <c r="Q6" s="58"/>
      <c r="R6" s="58"/>
      <c r="S6" s="58"/>
      <c r="T6" s="58"/>
      <c r="U6" s="58"/>
    </row>
    <row r="7" ht="2.25" customHeight="1" hidden="1"/>
    <row r="8" ht="30.75" customHeight="1">
      <c r="V8" s="8"/>
    </row>
    <row r="9" spans="2:22" ht="34.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9"/>
    </row>
    <row r="10" spans="2:22" ht="36.75" customHeight="1">
      <c r="B10" s="59" t="s">
        <v>13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19"/>
    </row>
    <row r="11" spans="2:22" ht="32.25" customHeight="1">
      <c r="B11" s="57" t="s">
        <v>14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46"/>
    </row>
    <row r="12" spans="2:22" ht="32.25" customHeight="1">
      <c r="B12" s="57" t="s">
        <v>17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46"/>
    </row>
    <row r="13" spans="2:22" ht="35.25" customHeight="1">
      <c r="B13" s="57" t="s">
        <v>38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2:22" ht="28.5" customHeight="1" thickBot="1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2:33" s="1" customFormat="1" ht="101.25" customHeight="1" thickBot="1">
      <c r="B15" s="54" t="s">
        <v>0</v>
      </c>
      <c r="C15" s="61" t="s">
        <v>18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54" t="s">
        <v>44</v>
      </c>
      <c r="P15" s="54" t="s">
        <v>6</v>
      </c>
      <c r="Q15" s="54" t="s">
        <v>1</v>
      </c>
      <c r="R15" s="54" t="s">
        <v>7</v>
      </c>
      <c r="S15" s="54" t="s">
        <v>3</v>
      </c>
      <c r="T15" s="54" t="s">
        <v>2</v>
      </c>
      <c r="U15" s="54" t="s">
        <v>4</v>
      </c>
      <c r="V15" s="67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1" customFormat="1" ht="105" customHeight="1" thickBot="1">
      <c r="B16" s="55"/>
      <c r="C16" s="54" t="s">
        <v>19</v>
      </c>
      <c r="D16" s="54" t="s">
        <v>20</v>
      </c>
      <c r="E16" s="54" t="s">
        <v>21</v>
      </c>
      <c r="F16" s="54" t="s">
        <v>22</v>
      </c>
      <c r="G16" s="54" t="s">
        <v>23</v>
      </c>
      <c r="H16" s="54" t="s">
        <v>24</v>
      </c>
      <c r="I16" s="54" t="s">
        <v>25</v>
      </c>
      <c r="J16" s="54" t="s">
        <v>26</v>
      </c>
      <c r="K16" s="54" t="s">
        <v>27</v>
      </c>
      <c r="L16" s="54" t="s">
        <v>28</v>
      </c>
      <c r="M16" s="54" t="s">
        <v>29</v>
      </c>
      <c r="N16" s="54" t="s">
        <v>30</v>
      </c>
      <c r="O16" s="55"/>
      <c r="P16" s="56"/>
      <c r="Q16" s="56"/>
      <c r="R16" s="56"/>
      <c r="S16" s="55"/>
      <c r="T16" s="55"/>
      <c r="U16" s="55"/>
      <c r="V16" s="67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1" customFormat="1" ht="39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61" t="s">
        <v>32</v>
      </c>
      <c r="Q17" s="62"/>
      <c r="R17" s="63"/>
      <c r="S17" s="55"/>
      <c r="T17" s="55"/>
      <c r="U17" s="55"/>
      <c r="V17" s="67"/>
      <c r="W17" s="60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s="1" customFormat="1" ht="48.75" customHeight="1" thickBo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64" t="s">
        <v>31</v>
      </c>
      <c r="Q18" s="65"/>
      <c r="R18" s="66"/>
      <c r="S18" s="56"/>
      <c r="T18" s="56"/>
      <c r="U18" s="56"/>
      <c r="V18" s="67"/>
      <c r="W18" s="60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23" s="7" customFormat="1" ht="48.75" customHeight="1" thickBot="1">
      <c r="B19" s="30" t="s">
        <v>39</v>
      </c>
      <c r="C19" s="31">
        <v>93.634</v>
      </c>
      <c r="D19" s="31">
        <v>3.276</v>
      </c>
      <c r="E19" s="31">
        <v>0.907</v>
      </c>
      <c r="F19" s="31">
        <v>0.152</v>
      </c>
      <c r="G19" s="31">
        <v>0.126</v>
      </c>
      <c r="H19" s="31">
        <v>0.059</v>
      </c>
      <c r="I19" s="31">
        <v>0.031</v>
      </c>
      <c r="J19" s="31">
        <v>0.977</v>
      </c>
      <c r="K19" s="31">
        <v>0.817</v>
      </c>
      <c r="L19" s="31">
        <v>0.006</v>
      </c>
      <c r="M19" s="31">
        <v>0.014</v>
      </c>
      <c r="N19" s="31">
        <v>0.001</v>
      </c>
      <c r="O19" s="31"/>
      <c r="P19" s="32">
        <v>34.47</v>
      </c>
      <c r="Q19" s="27">
        <v>0.7196</v>
      </c>
      <c r="R19" s="32">
        <v>49.4</v>
      </c>
      <c r="S19" s="27"/>
      <c r="T19" s="26"/>
      <c r="U19" s="27"/>
      <c r="V19" s="9"/>
      <c r="W19" s="10"/>
    </row>
    <row r="20" spans="2:23" s="13" customFormat="1" ht="47.25" customHeight="1" thickBot="1">
      <c r="B20" s="30" t="s">
        <v>40</v>
      </c>
      <c r="C20" s="31">
        <v>93.339</v>
      </c>
      <c r="D20" s="31">
        <v>3.373</v>
      </c>
      <c r="E20" s="31">
        <v>0.906</v>
      </c>
      <c r="F20" s="31">
        <v>0.154</v>
      </c>
      <c r="G20" s="31">
        <v>0.121</v>
      </c>
      <c r="H20" s="31">
        <v>0.064</v>
      </c>
      <c r="I20" s="31">
        <v>0.037</v>
      </c>
      <c r="J20" s="31">
        <v>1.034</v>
      </c>
      <c r="K20" s="31">
        <v>0.951</v>
      </c>
      <c r="L20" s="31">
        <v>0.006</v>
      </c>
      <c r="M20" s="31">
        <v>0.014</v>
      </c>
      <c r="N20" s="31">
        <v>0.001</v>
      </c>
      <c r="O20" s="35"/>
      <c r="P20" s="32">
        <v>34.44</v>
      </c>
      <c r="Q20" s="27">
        <v>0.7223</v>
      </c>
      <c r="R20" s="32">
        <v>49.27</v>
      </c>
      <c r="S20" s="27">
        <v>0</v>
      </c>
      <c r="T20" s="27"/>
      <c r="U20" s="28"/>
      <c r="V20" s="11"/>
      <c r="W20" s="12"/>
    </row>
    <row r="21" spans="2:23" s="7" customFormat="1" ht="48.75" customHeight="1" thickBot="1">
      <c r="B21" s="33" t="s">
        <v>41</v>
      </c>
      <c r="C21" s="31">
        <v>95.166</v>
      </c>
      <c r="D21" s="31">
        <v>2.804</v>
      </c>
      <c r="E21" s="31">
        <v>0.862</v>
      </c>
      <c r="F21" s="31">
        <v>0.143</v>
      </c>
      <c r="G21" s="31">
        <v>0.139</v>
      </c>
      <c r="H21" s="31">
        <v>0.046</v>
      </c>
      <c r="I21" s="31">
        <v>0.021</v>
      </c>
      <c r="J21" s="31">
        <v>0.628</v>
      </c>
      <c r="K21" s="31">
        <v>0.172</v>
      </c>
      <c r="L21" s="31">
        <v>0.004</v>
      </c>
      <c r="M21" s="31">
        <v>0.014</v>
      </c>
      <c r="N21" s="31">
        <v>0.001</v>
      </c>
      <c r="O21" s="31"/>
      <c r="P21" s="32">
        <v>34.63</v>
      </c>
      <c r="Q21" s="27">
        <v>0.7065</v>
      </c>
      <c r="R21" s="32">
        <v>50.1</v>
      </c>
      <c r="S21" s="27"/>
      <c r="T21" s="27">
        <v>0.0001</v>
      </c>
      <c r="U21" s="26">
        <v>0.0001</v>
      </c>
      <c r="V21" s="9"/>
      <c r="W21" s="10"/>
    </row>
    <row r="22" spans="2:23" s="7" customFormat="1" ht="48.75" customHeight="1" thickBot="1">
      <c r="B22" s="30" t="s">
        <v>42</v>
      </c>
      <c r="C22" s="31">
        <v>96.253</v>
      </c>
      <c r="D22" s="31">
        <v>2.017</v>
      </c>
      <c r="E22" s="31">
        <v>0.643</v>
      </c>
      <c r="F22" s="31">
        <v>0.103</v>
      </c>
      <c r="G22" s="31">
        <v>0.102</v>
      </c>
      <c r="H22" s="31">
        <v>0.037</v>
      </c>
      <c r="I22" s="31">
        <v>0.017</v>
      </c>
      <c r="J22" s="31">
        <v>0.674</v>
      </c>
      <c r="K22" s="31">
        <v>0.132</v>
      </c>
      <c r="L22" s="31">
        <v>0.007</v>
      </c>
      <c r="M22" s="31">
        <v>0.014</v>
      </c>
      <c r="N22" s="31">
        <v>0.001</v>
      </c>
      <c r="O22" s="31"/>
      <c r="P22" s="32">
        <v>34.23</v>
      </c>
      <c r="Q22" s="27">
        <v>0.6974</v>
      </c>
      <c r="R22" s="32">
        <v>49.87</v>
      </c>
      <c r="S22" s="27">
        <v>0</v>
      </c>
      <c r="T22" s="26"/>
      <c r="U22" s="27"/>
      <c r="V22" s="9"/>
      <c r="W22" s="10"/>
    </row>
    <row r="23" spans="2:23" s="7" customFormat="1" ht="48.75" customHeight="1" thickBot="1">
      <c r="B23" s="30" t="s">
        <v>43</v>
      </c>
      <c r="C23" s="31">
        <v>96.451</v>
      </c>
      <c r="D23" s="31">
        <v>1.848</v>
      </c>
      <c r="E23" s="31">
        <v>0.615</v>
      </c>
      <c r="F23" s="31">
        <v>0.098</v>
      </c>
      <c r="G23" s="31">
        <v>0.098</v>
      </c>
      <c r="H23" s="31">
        <v>0.037</v>
      </c>
      <c r="I23" s="31">
        <v>0.014</v>
      </c>
      <c r="J23" s="31">
        <v>0.684</v>
      </c>
      <c r="K23" s="31">
        <v>0.135</v>
      </c>
      <c r="L23" s="31">
        <v>0.005</v>
      </c>
      <c r="M23" s="31">
        <v>0.014</v>
      </c>
      <c r="N23" s="31">
        <v>0.001</v>
      </c>
      <c r="O23" s="31"/>
      <c r="P23" s="32">
        <v>34.16</v>
      </c>
      <c r="Q23" s="27">
        <v>0.6959</v>
      </c>
      <c r="R23" s="32">
        <v>49.82</v>
      </c>
      <c r="S23" s="27"/>
      <c r="T23" s="26">
        <v>0.0001</v>
      </c>
      <c r="U23" s="27">
        <v>0.0001</v>
      </c>
      <c r="V23" s="9"/>
      <c r="W23" s="10"/>
    </row>
    <row r="24" spans="2:23" s="8" customFormat="1" ht="90" customHeight="1" thickBot="1">
      <c r="B24" s="20" t="s">
        <v>5</v>
      </c>
      <c r="C24" s="25">
        <f>100-SUM(D24:N24)</f>
        <v>94.968</v>
      </c>
      <c r="D24" s="23">
        <f aca="true" t="shared" si="0" ref="D24:N24">ROUND(AVERAGE(D19:D23),3)</f>
        <v>2.664</v>
      </c>
      <c r="E24" s="23">
        <f t="shared" si="0"/>
        <v>0.787</v>
      </c>
      <c r="F24" s="23">
        <f t="shared" si="0"/>
        <v>0.13</v>
      </c>
      <c r="G24" s="23">
        <f>ROUND(AVERAGE(G19:G23),3)</f>
        <v>0.117</v>
      </c>
      <c r="H24" s="23">
        <f t="shared" si="0"/>
        <v>0.049</v>
      </c>
      <c r="I24" s="23">
        <f t="shared" si="0"/>
        <v>0.024</v>
      </c>
      <c r="J24" s="23">
        <f t="shared" si="0"/>
        <v>0.799</v>
      </c>
      <c r="K24" s="23">
        <f t="shared" si="0"/>
        <v>0.441</v>
      </c>
      <c r="L24" s="23">
        <f t="shared" si="0"/>
        <v>0.006</v>
      </c>
      <c r="M24" s="23">
        <f t="shared" si="0"/>
        <v>0.014</v>
      </c>
      <c r="N24" s="23">
        <f t="shared" si="0"/>
        <v>0.001</v>
      </c>
      <c r="O24" s="24">
        <v>-16.2</v>
      </c>
      <c r="P24" s="34">
        <f aca="true" t="shared" si="1" ref="P24:U24">AVERAGE(P19:P23)</f>
        <v>34.385999999999996</v>
      </c>
      <c r="Q24" s="28">
        <f t="shared" si="1"/>
        <v>0.70834</v>
      </c>
      <c r="R24" s="34">
        <f t="shared" si="1"/>
        <v>49.692</v>
      </c>
      <c r="S24" s="26">
        <f t="shared" si="1"/>
        <v>0</v>
      </c>
      <c r="T24" s="26">
        <f>AVERAGE(T19:T23)</f>
        <v>0.0001</v>
      </c>
      <c r="U24" s="26">
        <f t="shared" si="1"/>
        <v>0.0001</v>
      </c>
      <c r="V24" s="16"/>
      <c r="W24" s="17"/>
    </row>
    <row r="25" spans="2:23" s="8" customFormat="1" ht="90" customHeight="1"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4"/>
      <c r="Q25" s="45"/>
      <c r="R25" s="44"/>
      <c r="S25" s="45"/>
      <c r="T25" s="45"/>
      <c r="U25" s="45"/>
      <c r="V25" s="16"/>
      <c r="W25" s="17"/>
    </row>
    <row r="26" spans="2:141" s="8" customFormat="1" ht="27" customHeight="1">
      <c r="B26" s="21"/>
      <c r="C26" s="21" t="s">
        <v>15</v>
      </c>
      <c r="D26" s="21"/>
      <c r="E26" s="21"/>
      <c r="F26" s="21"/>
      <c r="G26" s="21"/>
      <c r="H26" s="22"/>
      <c r="I26" s="50" t="s">
        <v>34</v>
      </c>
      <c r="J26" s="51"/>
      <c r="L26" s="48"/>
      <c r="M26" s="49"/>
      <c r="N26" s="49"/>
      <c r="O26" s="52"/>
      <c r="Q26" s="21" t="s">
        <v>37</v>
      </c>
      <c r="R26" s="21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</row>
    <row r="27" spans="2:141" s="8" customFormat="1" ht="52.5" customHeight="1">
      <c r="B27" s="68"/>
      <c r="C27" s="68"/>
      <c r="D27" s="68"/>
      <c r="E27" s="68"/>
      <c r="F27" s="47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</row>
    <row r="28" spans="1:127" s="1" customFormat="1" ht="27.75">
      <c r="A28" s="8"/>
      <c r="B28" s="21" t="s">
        <v>16</v>
      </c>
      <c r="C28" s="21" t="s">
        <v>35</v>
      </c>
      <c r="D28" s="21"/>
      <c r="E28" s="21"/>
      <c r="F28" s="21"/>
      <c r="G28" s="21"/>
      <c r="H28" s="22"/>
      <c r="I28" s="21" t="s">
        <v>36</v>
      </c>
      <c r="J28" s="51"/>
      <c r="K28" s="51"/>
      <c r="L28" s="48"/>
      <c r="M28" s="48"/>
      <c r="N28" s="48"/>
      <c r="O28" s="53"/>
      <c r="Q28" s="21" t="s">
        <v>37</v>
      </c>
      <c r="R28" s="22"/>
      <c r="S28" s="22"/>
      <c r="T28" s="22"/>
      <c r="U28" s="2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1:127" s="1" customFormat="1" ht="3.75" customHeight="1">
      <c r="A29" s="8"/>
      <c r="B29" s="2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1:126" s="8" customFormat="1" ht="27.75">
      <c r="A30" s="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</row>
    <row r="31" spans="2:127" s="1" customFormat="1" ht="20.25">
      <c r="B31" s="6"/>
      <c r="C31" s="7"/>
      <c r="D31" s="7"/>
      <c r="E31" s="7"/>
      <c r="F31" s="7"/>
      <c r="G31" s="7"/>
      <c r="H31" s="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1:127" s="1" customFormat="1" ht="23.25">
      <c r="A32" s="8"/>
      <c r="B32" s="6"/>
      <c r="C32" s="7"/>
      <c r="D32" s="7"/>
      <c r="E32" s="7"/>
      <c r="F32" s="7"/>
      <c r="G32" s="7"/>
      <c r="H32" s="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36" customHeight="1" hidden="1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1:127" s="8" customFormat="1" ht="23.25">
      <c r="A34" s="1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</row>
    <row r="35" spans="2:127" s="1" customFormat="1" ht="12.75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1:127" s="1" customFormat="1" ht="23.2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27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2:127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ht="11.25">
      <c r="A50" s="1"/>
    </row>
    <row r="51" ht="11.25">
      <c r="A51" s="1"/>
    </row>
  </sheetData>
  <sheetProtection/>
  <mergeCells count="37">
    <mergeCell ref="B27:E27"/>
    <mergeCell ref="B4:D4"/>
    <mergeCell ref="B5:D5"/>
    <mergeCell ref="B6:D6"/>
    <mergeCell ref="B3:F3"/>
    <mergeCell ref="M16:M18"/>
    <mergeCell ref="D16:D18"/>
    <mergeCell ref="G16:G18"/>
    <mergeCell ref="J16:J18"/>
    <mergeCell ref="C15:N15"/>
    <mergeCell ref="L16:L18"/>
    <mergeCell ref="K16:K18"/>
    <mergeCell ref="H16:H18"/>
    <mergeCell ref="I16:I18"/>
    <mergeCell ref="C16:C18"/>
    <mergeCell ref="E16:E18"/>
    <mergeCell ref="F16:F18"/>
    <mergeCell ref="O15:O18"/>
    <mergeCell ref="W17:W18"/>
    <mergeCell ref="P17:R17"/>
    <mergeCell ref="P18:R18"/>
    <mergeCell ref="U15:U18"/>
    <mergeCell ref="Q15:Q16"/>
    <mergeCell ref="V15:V18"/>
    <mergeCell ref="R15:R16"/>
    <mergeCell ref="S15:S18"/>
    <mergeCell ref="P15:P16"/>
    <mergeCell ref="T15:T18"/>
    <mergeCell ref="N16:N18"/>
    <mergeCell ref="B12:U12"/>
    <mergeCell ref="P5:U5"/>
    <mergeCell ref="P4:U4"/>
    <mergeCell ref="B10:U10"/>
    <mergeCell ref="B11:U11"/>
    <mergeCell ref="B13:V13"/>
    <mergeCell ref="P6:U6"/>
    <mergeCell ref="B15:B18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2015-09-01T08:40:47Z</cp:lastPrinted>
  <dcterms:modified xsi:type="dcterms:W3CDTF">2015-11-02T07:36:08Z</dcterms:modified>
  <cp:category/>
  <cp:version/>
  <cp:contentType/>
  <cp:contentStatus/>
</cp:coreProperties>
</file>