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240" windowHeight="11820"/>
  </bookViews>
  <sheets>
    <sheet name="05-2" sheetId="1" r:id="rId1"/>
  </sheets>
  <externalReferences>
    <externalReference r:id="rId2"/>
  </externalReferences>
  <definedNames>
    <definedName name="_xlnm.Print_Area" localSheetId="0">'05-2'!$A$1:$X$39</definedName>
  </definedNames>
  <calcPr calcId="145621"/>
</workbook>
</file>

<file path=xl/calcChain.xml><?xml version="1.0" encoding="utf-8"?>
<calcChain xmlns="http://schemas.openxmlformats.org/spreadsheetml/2006/main">
  <c r="X35" i="1" l="1"/>
  <c r="W35" i="1"/>
  <c r="A35" i="1"/>
  <c r="X34" i="1"/>
  <c r="W34" i="1"/>
  <c r="A34" i="1"/>
  <c r="X33" i="1"/>
  <c r="W33" i="1"/>
  <c r="A33" i="1"/>
  <c r="X32" i="1"/>
  <c r="W32" i="1"/>
  <c r="A32" i="1"/>
  <c r="B31" i="1"/>
  <c r="X30" i="1"/>
  <c r="W30" i="1"/>
  <c r="V30" i="1"/>
  <c r="T30" i="1"/>
  <c r="S30" i="1"/>
  <c r="B30" i="1"/>
  <c r="A30" i="1"/>
  <c r="X29" i="1"/>
  <c r="W29" i="1"/>
  <c r="A29" i="1"/>
  <c r="X28" i="1"/>
  <c r="W28" i="1"/>
  <c r="A28" i="1"/>
  <c r="X27" i="1"/>
  <c r="W27" i="1"/>
  <c r="A27" i="1"/>
  <c r="X26" i="1"/>
  <c r="W26" i="1"/>
  <c r="A26" i="1"/>
  <c r="N25" i="1"/>
  <c r="M25" i="1"/>
  <c r="L25" i="1"/>
  <c r="K25" i="1"/>
  <c r="J25" i="1"/>
  <c r="I25" i="1"/>
  <c r="H25" i="1"/>
  <c r="G25" i="1"/>
  <c r="F25" i="1"/>
  <c r="E25" i="1"/>
  <c r="D25" i="1"/>
  <c r="C25" i="1"/>
  <c r="B25" i="1"/>
  <c r="X24" i="1"/>
  <c r="W24" i="1"/>
  <c r="V24" i="1"/>
  <c r="U24" i="1"/>
  <c r="T24" i="1"/>
  <c r="S24" i="1"/>
  <c r="R24" i="1"/>
  <c r="Q24" i="1"/>
  <c r="P24" i="1"/>
  <c r="O24" i="1"/>
  <c r="N24" i="1"/>
  <c r="M24" i="1"/>
  <c r="L24" i="1"/>
  <c r="K24" i="1"/>
  <c r="J24" i="1"/>
  <c r="I24" i="1"/>
  <c r="H24" i="1"/>
  <c r="G24" i="1"/>
  <c r="F24" i="1"/>
  <c r="E24" i="1"/>
  <c r="D24" i="1"/>
  <c r="C24" i="1"/>
  <c r="B24" i="1"/>
  <c r="A24" i="1"/>
  <c r="N23" i="1"/>
  <c r="M23" i="1"/>
  <c r="L23" i="1"/>
  <c r="K23" i="1"/>
  <c r="J23" i="1"/>
  <c r="I23" i="1"/>
  <c r="H23" i="1"/>
  <c r="G23" i="1"/>
  <c r="F23" i="1"/>
  <c r="E23" i="1"/>
  <c r="D23" i="1"/>
  <c r="C23" i="1"/>
  <c r="B23" i="1"/>
  <c r="X22" i="1"/>
  <c r="W22" i="1"/>
  <c r="V22" i="1"/>
  <c r="U22" i="1"/>
  <c r="T22" i="1"/>
  <c r="S22" i="1"/>
  <c r="R22" i="1"/>
  <c r="Q22" i="1"/>
  <c r="P22" i="1"/>
  <c r="O22" i="1"/>
  <c r="N22" i="1"/>
  <c r="M22" i="1"/>
  <c r="L22" i="1"/>
  <c r="K22" i="1"/>
  <c r="J22" i="1"/>
  <c r="I22" i="1"/>
  <c r="H22" i="1"/>
  <c r="G22" i="1"/>
  <c r="F22" i="1"/>
  <c r="E22" i="1"/>
  <c r="D22" i="1"/>
  <c r="C22" i="1"/>
  <c r="B22" i="1"/>
  <c r="A22" i="1"/>
  <c r="X21" i="1"/>
  <c r="W21" i="1"/>
  <c r="A21" i="1"/>
  <c r="X20" i="1"/>
  <c r="W20" i="1"/>
  <c r="A20" i="1"/>
  <c r="N19" i="1"/>
  <c r="M19" i="1"/>
  <c r="L19" i="1"/>
  <c r="K19" i="1"/>
  <c r="J19" i="1"/>
  <c r="I19" i="1"/>
  <c r="H19" i="1"/>
  <c r="G19" i="1"/>
  <c r="F19" i="1"/>
  <c r="E19" i="1"/>
  <c r="D19" i="1"/>
  <c r="C19" i="1"/>
  <c r="B19" i="1"/>
  <c r="X18" i="1"/>
  <c r="W18" i="1"/>
  <c r="V18" i="1"/>
  <c r="U18" i="1"/>
  <c r="T18" i="1"/>
  <c r="S18" i="1"/>
  <c r="R18" i="1"/>
  <c r="Q18" i="1"/>
  <c r="P18" i="1"/>
  <c r="O18" i="1"/>
  <c r="N18" i="1"/>
  <c r="M18" i="1"/>
  <c r="L18" i="1"/>
  <c r="K18" i="1"/>
  <c r="J18" i="1"/>
  <c r="I18" i="1"/>
  <c r="H18" i="1"/>
  <c r="G18" i="1"/>
  <c r="F18" i="1"/>
  <c r="E18" i="1"/>
  <c r="D18" i="1"/>
  <c r="C18" i="1"/>
  <c r="B18" i="1"/>
  <c r="A18" i="1"/>
  <c r="X17" i="1"/>
  <c r="W17" i="1"/>
  <c r="A17" i="1"/>
  <c r="X16" i="1"/>
  <c r="W16" i="1"/>
  <c r="A16" i="1"/>
  <c r="X15" i="1"/>
  <c r="W15" i="1"/>
  <c r="A15" i="1"/>
  <c r="X14" i="1"/>
  <c r="W14" i="1"/>
  <c r="A14" i="1"/>
  <c r="N13" i="1"/>
  <c r="M13" i="1"/>
  <c r="L13" i="1"/>
  <c r="K13" i="1"/>
  <c r="J13" i="1"/>
  <c r="I13" i="1"/>
  <c r="H13" i="1"/>
  <c r="G13" i="1"/>
  <c r="F13" i="1"/>
  <c r="E13" i="1"/>
  <c r="D13" i="1"/>
  <c r="C13" i="1"/>
  <c r="B13" i="1"/>
  <c r="X12" i="1"/>
  <c r="W12" i="1"/>
  <c r="V12" i="1"/>
  <c r="U12" i="1"/>
  <c r="T12" i="1"/>
  <c r="S12" i="1"/>
  <c r="R12" i="1"/>
  <c r="Q12" i="1"/>
  <c r="P12" i="1"/>
  <c r="O12" i="1"/>
  <c r="N12" i="1"/>
  <c r="M12" i="1"/>
  <c r="L12" i="1"/>
  <c r="K12" i="1"/>
  <c r="J12" i="1"/>
  <c r="I12" i="1"/>
  <c r="H12" i="1"/>
  <c r="G12" i="1"/>
  <c r="F12" i="1"/>
  <c r="E12" i="1"/>
  <c r="D12" i="1"/>
  <c r="C12" i="1"/>
  <c r="B12" i="1"/>
  <c r="A12" i="1"/>
  <c r="X11" i="1"/>
  <c r="W11" i="1"/>
  <c r="A11" i="1"/>
  <c r="X10" i="1"/>
  <c r="W10" i="1"/>
  <c r="A10" i="1"/>
  <c r="O6" i="1"/>
  <c r="J6" i="1"/>
  <c r="S4" i="1"/>
</calcChain>
</file>

<file path=xl/sharedStrings.xml><?xml version="1.0" encoding="utf-8"?>
<sst xmlns="http://schemas.openxmlformats.org/spreadsheetml/2006/main" count="48" uniqueCount="47">
  <si>
    <t xml:space="preserve">В и м і р ю в а л ь н а   х і м і к о -   а н а л і т и ч н а   л а б о р а т о р і я  </t>
  </si>
  <si>
    <t xml:space="preserve"> Свідоцтво про атестацію № 033/14  </t>
  </si>
  <si>
    <t>дійсне  до 12 березня 2019 р.</t>
  </si>
  <si>
    <t>ЗА ПЕРІОД  з</t>
  </si>
  <si>
    <t>по</t>
  </si>
  <si>
    <t>Дата</t>
  </si>
  <si>
    <t>Одиниці      виміру</t>
  </si>
  <si>
    <t xml:space="preserve">Компонентний  склад </t>
  </si>
  <si>
    <t>Відносна густина</t>
  </si>
  <si>
    <t xml:space="preserve">Теплота згорання </t>
  </si>
  <si>
    <t>Число Воббе</t>
  </si>
  <si>
    <t>Температура точки роси</t>
  </si>
  <si>
    <t>Метан</t>
  </si>
  <si>
    <t>Етан</t>
  </si>
  <si>
    <t>Пропан</t>
  </si>
  <si>
    <t>І- -бутан</t>
  </si>
  <si>
    <t>Н-бутан</t>
  </si>
  <si>
    <t>Нео-пентан</t>
  </si>
  <si>
    <t>І- пентан</t>
  </si>
  <si>
    <t>Н-пентан</t>
  </si>
  <si>
    <t>Гексани  +вищі</t>
  </si>
  <si>
    <t>Азот</t>
  </si>
  <si>
    <t xml:space="preserve">Диоксид вуглецю </t>
  </si>
  <si>
    <t>Кисень</t>
  </si>
  <si>
    <t>по волозі,ºС (Р=4МПа)</t>
  </si>
  <si>
    <t>по вугле-водням,ºС</t>
  </si>
  <si>
    <t xml:space="preserve">Меркаптанова сірка - </t>
  </si>
  <si>
    <t>менше 0,0036</t>
  </si>
  <si>
    <t xml:space="preserve">Сірководень - </t>
  </si>
  <si>
    <t>менше 0,002</t>
  </si>
  <si>
    <t>відсутні</t>
  </si>
  <si>
    <t>Начальник Бердичівського ЛВУ МГ</t>
  </si>
  <si>
    <t xml:space="preserve">Лохман В.В. </t>
  </si>
  <si>
    <t>Завідувач ВХАЛ</t>
  </si>
  <si>
    <t xml:space="preserve">Савченко О.М.  </t>
  </si>
  <si>
    <r>
      <t>ПАСПОРТ</t>
    </r>
    <r>
      <rPr>
        <i/>
        <sz val="14"/>
        <rFont val="Times New Roman"/>
        <family val="1"/>
        <charset val="204"/>
      </rPr>
      <t xml:space="preserve"> ФІЗИКО-ХІМІЧНИХ ПОКАЗНИКІВ </t>
    </r>
    <r>
      <rPr>
        <b/>
        <i/>
        <sz val="14"/>
        <rFont val="Times New Roman"/>
        <family val="1"/>
        <charset val="204"/>
      </rPr>
      <t xml:space="preserve">ПРИРОДНОГО ГАЗУ № </t>
    </r>
  </si>
  <si>
    <r>
      <rPr>
        <sz val="12"/>
        <rFont val="Times New Roman"/>
        <family val="1"/>
        <charset val="204"/>
      </rPr>
      <t xml:space="preserve">переданого Бердичівським ЛВУ МГ  та принятого </t>
    </r>
    <r>
      <rPr>
        <sz val="12"/>
        <color rgb="FFFF0000"/>
        <rFont val="Times New Roman"/>
        <family val="1"/>
        <charset val="204"/>
      </rPr>
      <t>ПАТ "Житомиргаз"</t>
    </r>
    <r>
      <rPr>
        <sz val="12"/>
        <color theme="1"/>
        <rFont val="Times New Roman"/>
        <family val="1"/>
        <charset val="204"/>
      </rPr>
      <t xml:space="preserve"> </t>
    </r>
    <r>
      <rPr>
        <sz val="8"/>
        <color theme="1"/>
        <rFont val="Times New Roman"/>
        <family val="1"/>
        <charset val="204"/>
      </rPr>
      <t xml:space="preserve">                                                                                                                                                                                                                                   </t>
    </r>
    <r>
      <rPr>
        <sz val="8"/>
        <rFont val="Times New Roman"/>
        <family val="1"/>
        <charset val="204"/>
      </rPr>
      <t>(ГРС Житомир, ГРС Гуйва, ГРС Сінгури, ГРС Озерянка, ГРС Глубочиця, ГРС Василівка, ГРС Висока Піч, ГРС Бердичів, ГРС Гришківці, ГРС Райгородок, ГРС Макуші, ГРС Рея, ГРС Садки,                    ГРС Андрушівка, ГРС Червоне, ГРС Стара Котельня, ГРС Бровки, ГРС Чуднів, ГРС Великі Коровенці, ГРС Іванопіль, ГРС Безпечна, ГРС Галіївка, ГРС Філенці, ГРС Березівка, ГРС Липно,                         ГРС Нова Чарторія, ГРС Романів, ГРС Миропіль, ГРС Врублівка, ГРС Попільня, ГРС Андрушки, ГРС Голуб</t>
    </r>
    <r>
      <rPr>
        <sz val="8"/>
        <rFont val="Calibri"/>
        <family val="2"/>
        <charset val="204"/>
      </rPr>
      <t>'</t>
    </r>
    <r>
      <rPr>
        <sz val="8"/>
        <rFont val="Times New Roman"/>
        <family val="1"/>
        <charset val="204"/>
      </rPr>
      <t>ятин, ГРС Почуйки, ГРС Жовтневе, ГРС Ружин, ГРС Вчорайше, ГРС Чорнорудка,                   ГРС Верхівня, ГРС Крилівка, ГРС Баранівка, ГРС Довбиш, ГРС Кам</t>
    </r>
    <r>
      <rPr>
        <sz val="8"/>
        <rFont val="Calibri"/>
        <family val="2"/>
        <charset val="204"/>
      </rPr>
      <t>'</t>
    </r>
    <r>
      <rPr>
        <sz val="8"/>
        <rFont val="Times New Roman"/>
        <family val="1"/>
        <charset val="204"/>
      </rPr>
      <t xml:space="preserve">яний Брід, ГРС Першотравенськ, ГРС Бабичівка)                                              </t>
    </r>
    <r>
      <rPr>
        <sz val="8"/>
        <color theme="1" tint="0.499984740745262"/>
        <rFont val="Times New Roman"/>
        <family val="1"/>
        <charset val="204"/>
      </rPr>
      <t xml:space="preserve">                                                                                                                     </t>
    </r>
    <r>
      <rPr>
        <sz val="12"/>
        <color rgb="FF00B050"/>
        <rFont val="Times New Roman"/>
        <family val="1"/>
        <charset val="204"/>
      </rPr>
      <t>по газопроводам Дашава-Київ (ДК), Київ-Захід України1 (КЗУ-1), лупінг Київ-Захід України 2 (лупінг КЗУ-2)</t>
    </r>
  </si>
  <si>
    <r>
      <t>Абсолютна густина, кг/м</t>
    </r>
    <r>
      <rPr>
        <vertAlign val="superscript"/>
        <sz val="9"/>
        <rFont val="Times New Roman"/>
        <family val="1"/>
        <charset val="204"/>
      </rPr>
      <t>3</t>
    </r>
  </si>
  <si>
    <r>
      <t>Q</t>
    </r>
    <r>
      <rPr>
        <b/>
        <vertAlign val="subscript"/>
        <sz val="9"/>
        <rFont val="Times New Roman"/>
        <family val="1"/>
        <charset val="204"/>
      </rPr>
      <t>(нижчя)</t>
    </r>
    <r>
      <rPr>
        <sz val="9"/>
        <rFont val="Times New Roman"/>
        <family val="1"/>
        <charset val="204"/>
      </rPr>
      <t>, кКал/м</t>
    </r>
    <r>
      <rPr>
        <vertAlign val="superscript"/>
        <sz val="9"/>
        <rFont val="Times New Roman"/>
        <family val="1"/>
        <charset val="204"/>
      </rPr>
      <t>3</t>
    </r>
  </si>
  <si>
    <r>
      <t>Q</t>
    </r>
    <r>
      <rPr>
        <b/>
        <vertAlign val="subscript"/>
        <sz val="9"/>
        <rFont val="Times New Roman"/>
        <family val="1"/>
        <charset val="204"/>
      </rPr>
      <t>(вище)</t>
    </r>
    <r>
      <rPr>
        <sz val="9"/>
        <rFont val="Times New Roman"/>
        <family val="1"/>
        <charset val="204"/>
      </rPr>
      <t>, кКал/м</t>
    </r>
    <r>
      <rPr>
        <vertAlign val="superscript"/>
        <sz val="9"/>
        <rFont val="Times New Roman"/>
        <family val="1"/>
        <charset val="204"/>
      </rPr>
      <t>3</t>
    </r>
  </si>
  <si>
    <r>
      <t>Q</t>
    </r>
    <r>
      <rPr>
        <b/>
        <vertAlign val="subscript"/>
        <sz val="9"/>
        <rFont val="Times New Roman"/>
        <family val="1"/>
        <charset val="204"/>
      </rPr>
      <t>(нижчя)</t>
    </r>
    <r>
      <rPr>
        <sz val="9"/>
        <rFont val="Times New Roman"/>
        <family val="1"/>
        <charset val="204"/>
      </rPr>
      <t xml:space="preserve">, </t>
    </r>
    <r>
      <rPr>
        <sz val="8"/>
        <rFont val="Times New Roman"/>
        <family val="1"/>
        <charset val="204"/>
      </rPr>
      <t>МДж</t>
    </r>
    <r>
      <rPr>
        <sz val="9"/>
        <rFont val="Times New Roman"/>
        <family val="1"/>
        <charset val="204"/>
      </rPr>
      <t>/м</t>
    </r>
    <r>
      <rPr>
        <vertAlign val="superscript"/>
        <sz val="8"/>
        <rFont val="Times New Roman"/>
        <family val="1"/>
        <charset val="204"/>
      </rPr>
      <t>3</t>
    </r>
  </si>
  <si>
    <r>
      <t>Q</t>
    </r>
    <r>
      <rPr>
        <b/>
        <vertAlign val="subscript"/>
        <sz val="9"/>
        <rFont val="Times New Roman"/>
        <family val="1"/>
        <charset val="204"/>
      </rPr>
      <t>(вище)</t>
    </r>
    <r>
      <rPr>
        <sz val="9"/>
        <rFont val="Times New Roman"/>
        <family val="1"/>
        <charset val="204"/>
      </rPr>
      <t xml:space="preserve">, </t>
    </r>
    <r>
      <rPr>
        <sz val="8"/>
        <rFont val="Times New Roman"/>
        <family val="1"/>
        <charset val="204"/>
      </rPr>
      <t>МДж</t>
    </r>
    <r>
      <rPr>
        <sz val="9"/>
        <rFont val="Times New Roman"/>
        <family val="1"/>
        <charset val="204"/>
      </rPr>
      <t>/м</t>
    </r>
    <r>
      <rPr>
        <vertAlign val="superscript"/>
        <sz val="8"/>
        <rFont val="Times New Roman"/>
        <family val="1"/>
        <charset val="204"/>
      </rPr>
      <t>3</t>
    </r>
  </si>
  <si>
    <r>
      <t>W</t>
    </r>
    <r>
      <rPr>
        <b/>
        <vertAlign val="subscript"/>
        <sz val="9"/>
        <rFont val="Times New Roman"/>
        <family val="1"/>
        <charset val="204"/>
      </rPr>
      <t>(вище)</t>
    </r>
    <r>
      <rPr>
        <vertAlign val="subscript"/>
        <sz val="9"/>
        <rFont val="Times New Roman"/>
        <family val="1"/>
        <charset val="204"/>
      </rPr>
      <t>,</t>
    </r>
    <r>
      <rPr>
        <sz val="9"/>
        <rFont val="Times New Roman"/>
        <family val="1"/>
        <charset val="204"/>
      </rPr>
      <t xml:space="preserve"> кКал/м</t>
    </r>
    <r>
      <rPr>
        <vertAlign val="superscript"/>
        <sz val="9"/>
        <rFont val="Times New Roman"/>
        <family val="1"/>
        <charset val="204"/>
      </rPr>
      <t>3</t>
    </r>
  </si>
  <si>
    <r>
      <t>W</t>
    </r>
    <r>
      <rPr>
        <b/>
        <vertAlign val="subscript"/>
        <sz val="9"/>
        <rFont val="Times New Roman"/>
        <family val="1"/>
        <charset val="204"/>
      </rPr>
      <t>(вище)</t>
    </r>
    <r>
      <rPr>
        <vertAlign val="subscript"/>
        <sz val="9"/>
        <rFont val="Times New Roman"/>
        <family val="1"/>
        <charset val="204"/>
      </rPr>
      <t xml:space="preserve">, </t>
    </r>
    <r>
      <rPr>
        <sz val="9"/>
        <rFont val="Times New Roman"/>
        <family val="1"/>
        <charset val="204"/>
      </rPr>
      <t>МДж/м</t>
    </r>
    <r>
      <rPr>
        <vertAlign val="superscript"/>
        <sz val="8"/>
        <rFont val="Times New Roman"/>
        <family val="1"/>
        <charset val="204"/>
      </rPr>
      <t>3</t>
    </r>
  </si>
  <si>
    <r>
      <t xml:space="preserve"> г/м</t>
    </r>
    <r>
      <rPr>
        <vertAlign val="superscript"/>
        <sz val="9"/>
        <rFont val="Times New Roman"/>
        <family val="1"/>
        <charset val="204"/>
      </rPr>
      <t>3</t>
    </r>
  </si>
  <si>
    <r>
      <t>Мех. домішки, г/м</t>
    </r>
    <r>
      <rPr>
        <vertAlign val="superscript"/>
        <sz val="9"/>
        <rFont val="Times New Roman"/>
        <family val="1"/>
        <charset val="204"/>
      </rPr>
      <t>3</t>
    </r>
    <r>
      <rPr>
        <sz val="9"/>
        <rFont val="Times New Roman"/>
        <family val="1"/>
        <charset val="204"/>
      </rPr>
      <t xml:space="preserve"> - </t>
    </r>
  </si>
  <si>
    <r>
      <t xml:space="preserve"> </t>
    </r>
    <r>
      <rPr>
        <u/>
        <sz val="8"/>
        <rFont val="Times New Roman"/>
        <family val="1"/>
        <charset val="204"/>
      </rPr>
      <t xml:space="preserve"> П р и м і т к а : </t>
    </r>
    <r>
      <rPr>
        <sz val="8"/>
        <rFont val="Times New Roman"/>
        <family val="1"/>
        <charset val="204"/>
      </rPr>
      <t xml:space="preserve">    згідно "Протоколу узгодження", пункт заміру температури точки роси, вмісту сірководню, меркаптанової сірки та механічних домішок проводиться після п/у №5 "Вхід КС"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</si>
</sst>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FC22]d\ mmmm\ yyyy&quot; р.&quot;;@"/>
    <numFmt numFmtId="165" formatCode="dd/mm/yy;@"/>
    <numFmt numFmtId="166" formatCode="0.000"/>
    <numFmt numFmtId="167" formatCode="0.0"/>
  </numFmts>
  <fonts count="36" x14ac:knownFonts="1">
    <font>
      <sz val="11"/>
      <color theme="1"/>
      <name val="Times New Roman"/>
      <family val="2"/>
      <charset val="204"/>
    </font>
    <font>
      <sz val="11"/>
      <color theme="1"/>
      <name val="Calibri"/>
      <family val="2"/>
      <charset val="204"/>
      <scheme val="minor"/>
    </font>
    <font>
      <sz val="11"/>
      <color theme="1" tint="0.499984740745262"/>
      <name val="Calibri"/>
      <family val="2"/>
      <charset val="204"/>
      <scheme val="minor"/>
    </font>
    <font>
      <sz val="8"/>
      <color theme="1"/>
      <name val="Times New Roman"/>
      <family val="1"/>
      <charset val="204"/>
    </font>
    <font>
      <sz val="12"/>
      <name val="Times New Roman"/>
      <family val="1"/>
      <charset val="204"/>
    </font>
    <font>
      <sz val="12"/>
      <color rgb="FFFF0000"/>
      <name val="Times New Roman"/>
      <family val="1"/>
      <charset val="204"/>
    </font>
    <font>
      <sz val="12"/>
      <color theme="1"/>
      <name val="Times New Roman"/>
      <family val="1"/>
      <charset val="204"/>
    </font>
    <font>
      <sz val="8"/>
      <color theme="1" tint="0.499984740745262"/>
      <name val="Times New Roman"/>
      <family val="1"/>
      <charset val="204"/>
    </font>
    <font>
      <sz val="12"/>
      <color rgb="FF00B050"/>
      <name val="Times New Roman"/>
      <family val="1"/>
      <charset val="204"/>
    </font>
    <font>
      <sz val="9"/>
      <color theme="0" tint="-0.499984740745262"/>
      <name val="Times New Roman"/>
      <family val="1"/>
      <charset val="204"/>
    </font>
    <font>
      <sz val="8"/>
      <color theme="0" tint="-0.499984740745262"/>
      <name val="Times New Roman"/>
      <family val="1"/>
      <charset val="204"/>
    </font>
    <font>
      <sz val="10"/>
      <name val="Arial Cyr"/>
      <charset val="204"/>
    </font>
    <font>
      <sz val="12"/>
      <color theme="0" tint="-0.499984740745262"/>
      <name val="Times New Roman"/>
      <family val="1"/>
      <charset val="204"/>
    </font>
    <font>
      <sz val="11"/>
      <color theme="0" tint="-0.499984740745262"/>
      <name val="Calibri"/>
      <family val="2"/>
      <charset val="204"/>
      <scheme val="minor"/>
    </font>
    <font>
      <sz val="10"/>
      <name val="Helv"/>
    </font>
    <font>
      <sz val="10"/>
      <name val="Arial"/>
      <family val="2"/>
      <charset val="204"/>
    </font>
    <font>
      <sz val="10"/>
      <name val="Times New Roman Cyr"/>
      <charset val="204"/>
    </font>
    <font>
      <sz val="10"/>
      <name val="Helv"/>
      <family val="2"/>
    </font>
    <font>
      <sz val="11"/>
      <name val="Calibri"/>
      <family val="2"/>
      <charset val="204"/>
      <scheme val="minor"/>
    </font>
    <font>
      <i/>
      <sz val="12"/>
      <name val="Times New Roman"/>
      <family val="1"/>
      <charset val="204"/>
    </font>
    <font>
      <b/>
      <sz val="12"/>
      <name val="Times New Roman"/>
      <family val="1"/>
      <charset val="204"/>
    </font>
    <font>
      <i/>
      <sz val="11"/>
      <name val="Times New Roman"/>
      <family val="1"/>
      <charset val="204"/>
    </font>
    <font>
      <i/>
      <sz val="10"/>
      <name val="Times New Roman"/>
      <family val="1"/>
      <charset val="204"/>
    </font>
    <font>
      <sz val="10"/>
      <name val="Calibri"/>
      <family val="2"/>
      <charset val="204"/>
      <scheme val="minor"/>
    </font>
    <font>
      <sz val="10"/>
      <name val="Times New Roman"/>
      <family val="1"/>
      <charset val="204"/>
    </font>
    <font>
      <b/>
      <i/>
      <sz val="14"/>
      <name val="Times New Roman"/>
      <family val="1"/>
      <charset val="204"/>
    </font>
    <font>
      <i/>
      <sz val="14"/>
      <name val="Times New Roman"/>
      <family val="1"/>
      <charset val="204"/>
    </font>
    <font>
      <sz val="8"/>
      <name val="Times New Roman"/>
      <family val="1"/>
      <charset val="204"/>
    </font>
    <font>
      <sz val="8"/>
      <name val="Calibri"/>
      <family val="2"/>
      <charset val="204"/>
    </font>
    <font>
      <sz val="9"/>
      <name val="Times New Roman"/>
      <family val="1"/>
      <charset val="204"/>
    </font>
    <font>
      <vertAlign val="superscript"/>
      <sz val="9"/>
      <name val="Times New Roman"/>
      <family val="1"/>
      <charset val="204"/>
    </font>
    <font>
      <b/>
      <vertAlign val="subscript"/>
      <sz val="9"/>
      <name val="Times New Roman"/>
      <family val="1"/>
      <charset val="204"/>
    </font>
    <font>
      <vertAlign val="superscript"/>
      <sz val="8"/>
      <name val="Times New Roman"/>
      <family val="1"/>
      <charset val="204"/>
    </font>
    <font>
      <vertAlign val="subscript"/>
      <sz val="9"/>
      <name val="Times New Roman"/>
      <family val="1"/>
      <charset val="204"/>
    </font>
    <font>
      <b/>
      <sz val="8"/>
      <name val="Times New Roman"/>
      <family val="1"/>
      <charset val="204"/>
    </font>
    <font>
      <u/>
      <sz val="8"/>
      <name val="Times New Roman"/>
      <family val="1"/>
      <charset val="204"/>
    </font>
  </fonts>
  <fills count="2">
    <fill>
      <patternFill patternType="none"/>
    </fill>
    <fill>
      <patternFill patternType="gray125"/>
    </fill>
  </fills>
  <borders count="6">
    <border>
      <left/>
      <right/>
      <top/>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top style="thin">
        <color theme="0" tint="-0.499984740745262"/>
      </top>
      <bottom/>
      <diagonal/>
    </border>
  </borders>
  <cellStyleXfs count="12">
    <xf numFmtId="0" fontId="0" fillId="0" borderId="0"/>
    <xf numFmtId="0" fontId="1" fillId="0" borderId="0"/>
    <xf numFmtId="0" fontId="11" fillId="0" borderId="0"/>
    <xf numFmtId="0" fontId="14" fillId="0" borderId="0"/>
    <xf numFmtId="0" fontId="15" fillId="0" borderId="0"/>
    <xf numFmtId="0" fontId="15" fillId="0" borderId="0"/>
    <xf numFmtId="0" fontId="11" fillId="0" borderId="0"/>
    <xf numFmtId="0" fontId="16" fillId="0" borderId="0"/>
    <xf numFmtId="0" fontId="1" fillId="0" borderId="0"/>
    <xf numFmtId="0" fontId="17" fillId="0" borderId="0"/>
    <xf numFmtId="0" fontId="14" fillId="0" borderId="0"/>
    <xf numFmtId="0" fontId="14" fillId="0" borderId="0"/>
  </cellStyleXfs>
  <cellXfs count="77">
    <xf numFmtId="0" fontId="0" fillId="0" borderId="0" xfId="0"/>
    <xf numFmtId="0" fontId="1" fillId="0" borderId="0" xfId="1"/>
    <xf numFmtId="0" fontId="2" fillId="0" borderId="0" xfId="1" applyFont="1"/>
    <xf numFmtId="0" fontId="2" fillId="0" borderId="0" xfId="1" applyFont="1" applyBorder="1"/>
    <xf numFmtId="0" fontId="3" fillId="0" borderId="0" xfId="1" applyFont="1" applyBorder="1" applyAlignment="1">
      <alignment vertical="center" wrapText="1"/>
    </xf>
    <xf numFmtId="14" fontId="9" fillId="0" borderId="0" xfId="2" applyNumberFormat="1" applyFont="1" applyFill="1" applyBorder="1" applyAlignment="1">
      <alignment wrapText="1"/>
    </xf>
    <xf numFmtId="165" fontId="12" fillId="0" borderId="0" xfId="1" applyNumberFormat="1" applyFont="1" applyBorder="1" applyAlignment="1">
      <alignment vertical="center" wrapText="1"/>
    </xf>
    <xf numFmtId="0" fontId="10" fillId="0" borderId="0" xfId="1" applyFont="1" applyBorder="1" applyAlignment="1">
      <alignment horizontal="center" vertical="center" wrapText="1"/>
    </xf>
    <xf numFmtId="0" fontId="13" fillId="0" borderId="0" xfId="1" applyFont="1" applyBorder="1"/>
    <xf numFmtId="0" fontId="6" fillId="0" borderId="0" xfId="1" applyFont="1"/>
    <xf numFmtId="0" fontId="5" fillId="0" borderId="0" xfId="1" applyFont="1"/>
    <xf numFmtId="0" fontId="1" fillId="0" borderId="0" xfId="1" applyAlignment="1">
      <alignment horizontal="left"/>
    </xf>
    <xf numFmtId="0" fontId="3" fillId="0" borderId="0" xfId="1" applyFont="1" applyBorder="1" applyAlignment="1">
      <alignment horizontal="center" vertical="center" wrapText="1"/>
    </xf>
    <xf numFmtId="0" fontId="18" fillId="0" borderId="0" xfId="1" applyFont="1"/>
    <xf numFmtId="0" fontId="19" fillId="0" borderId="0" xfId="1" applyFont="1" applyBorder="1" applyAlignment="1">
      <alignment horizontal="center" vertical="center"/>
    </xf>
    <xf numFmtId="0" fontId="20" fillId="0" borderId="0" xfId="1" applyFont="1" applyBorder="1" applyAlignment="1"/>
    <xf numFmtId="0" fontId="21" fillId="0" borderId="0" xfId="1" applyFont="1" applyBorder="1" applyAlignment="1">
      <alignment vertical="center"/>
    </xf>
    <xf numFmtId="0" fontId="22" fillId="0" borderId="0" xfId="1" applyFont="1" applyBorder="1" applyAlignment="1">
      <alignment horizontal="right" vertical="center"/>
    </xf>
    <xf numFmtId="0" fontId="22" fillId="0" borderId="0" xfId="1" applyFont="1" applyBorder="1" applyAlignment="1">
      <alignment vertical="center"/>
    </xf>
    <xf numFmtId="0" fontId="23" fillId="0" borderId="0" xfId="1" applyFont="1"/>
    <xf numFmtId="0" fontId="24" fillId="0" borderId="0" xfId="1" applyFont="1" applyBorder="1" applyAlignment="1"/>
    <xf numFmtId="0" fontId="18" fillId="0" borderId="0" xfId="1" applyFont="1" applyBorder="1"/>
    <xf numFmtId="164" fontId="4" fillId="0" borderId="0" xfId="1" applyNumberFormat="1" applyFont="1" applyBorder="1" applyAlignment="1"/>
    <xf numFmtId="0" fontId="4" fillId="0" borderId="0" xfId="1" applyFont="1" applyBorder="1"/>
    <xf numFmtId="0" fontId="25" fillId="0" borderId="0" xfId="1" applyFont="1" applyBorder="1" applyAlignment="1">
      <alignment horizontal="right" vertical="center"/>
    </xf>
    <xf numFmtId="0" fontId="25" fillId="0" borderId="0" xfId="1" applyFont="1" applyBorder="1" applyAlignment="1">
      <alignment horizontal="left" vertical="center"/>
    </xf>
    <xf numFmtId="0" fontId="25" fillId="0" borderId="0" xfId="1" applyFont="1" applyBorder="1" applyAlignment="1">
      <alignment vertical="center"/>
    </xf>
    <xf numFmtId="0" fontId="4" fillId="0" borderId="0" xfId="1" applyFont="1" applyBorder="1" applyAlignment="1">
      <alignment horizontal="center" vertical="center"/>
    </xf>
    <xf numFmtId="0" fontId="22" fillId="0" borderId="0" xfId="1" applyFont="1" applyBorder="1" applyAlignment="1">
      <alignment horizontal="center" vertical="center"/>
    </xf>
    <xf numFmtId="164" fontId="22" fillId="0" borderId="1" xfId="1" applyNumberFormat="1" applyFont="1" applyBorder="1" applyAlignment="1">
      <alignment horizontal="center" vertical="center"/>
    </xf>
    <xf numFmtId="0" fontId="22" fillId="0" borderId="0" xfId="1" applyFont="1" applyBorder="1" applyAlignment="1">
      <alignment horizontal="center" vertical="center"/>
    </xf>
    <xf numFmtId="0" fontId="18" fillId="0" borderId="0" xfId="1" applyFont="1" applyAlignment="1">
      <alignment horizontal="center" vertical="center"/>
    </xf>
    <xf numFmtId="0" fontId="18" fillId="0" borderId="1" xfId="1" applyFont="1" applyBorder="1" applyAlignment="1">
      <alignment horizontal="center" vertical="center"/>
    </xf>
    <xf numFmtId="0" fontId="29" fillId="0" borderId="2" xfId="1" applyFont="1" applyBorder="1" applyAlignment="1">
      <alignment horizontal="center" vertical="center" textRotation="90" wrapText="1"/>
    </xf>
    <xf numFmtId="0" fontId="29" fillId="0" borderId="2" xfId="1" applyFont="1" applyBorder="1" applyAlignment="1">
      <alignment horizontal="center" vertical="center" wrapText="1"/>
    </xf>
    <xf numFmtId="0" fontId="29" fillId="0" borderId="2" xfId="1" applyFont="1" applyBorder="1" applyAlignment="1">
      <alignment horizontal="center" vertical="center" textRotation="90" wrapText="1"/>
    </xf>
    <xf numFmtId="0" fontId="29" fillId="0" borderId="2" xfId="1" applyFont="1" applyBorder="1" applyAlignment="1">
      <alignment vertical="center" textRotation="90" wrapText="1"/>
    </xf>
    <xf numFmtId="0" fontId="27" fillId="0" borderId="2" xfId="1" applyFont="1" applyBorder="1" applyAlignment="1">
      <alignment horizontal="center" vertical="center" textRotation="90" wrapText="1"/>
    </xf>
    <xf numFmtId="165" fontId="27" fillId="0" borderId="2" xfId="1" applyNumberFormat="1" applyFont="1" applyBorder="1" applyAlignment="1">
      <alignment horizontal="center" vertical="center" wrapText="1"/>
    </xf>
    <xf numFmtId="17" fontId="27" fillId="0" borderId="2" xfId="1" applyNumberFormat="1" applyFont="1" applyBorder="1" applyAlignment="1">
      <alignment horizontal="center" vertical="center" wrapText="1"/>
    </xf>
    <xf numFmtId="166" fontId="27" fillId="0" borderId="2" xfId="1" applyNumberFormat="1" applyFont="1" applyBorder="1" applyAlignment="1">
      <alignment horizontal="center" vertical="center" wrapText="1"/>
    </xf>
    <xf numFmtId="1" fontId="27" fillId="0" borderId="2" xfId="1" applyNumberFormat="1" applyFont="1" applyBorder="1" applyAlignment="1">
      <alignment horizontal="center" vertical="center" wrapText="1"/>
    </xf>
    <xf numFmtId="2" fontId="27" fillId="0" borderId="2" xfId="1" applyNumberFormat="1" applyFont="1" applyBorder="1" applyAlignment="1">
      <alignment horizontal="center" vertical="center" wrapText="1"/>
    </xf>
    <xf numFmtId="167" fontId="27" fillId="0" borderId="2" xfId="1" applyNumberFormat="1" applyFont="1" applyBorder="1" applyAlignment="1">
      <alignment horizontal="center" vertical="center" wrapText="1"/>
    </xf>
    <xf numFmtId="165" fontId="27" fillId="0" borderId="3" xfId="1" applyNumberFormat="1" applyFont="1" applyBorder="1" applyAlignment="1">
      <alignment horizontal="center" vertical="center" wrapText="1"/>
    </xf>
    <xf numFmtId="17" fontId="34" fillId="0" borderId="2" xfId="1" applyNumberFormat="1" applyFont="1" applyBorder="1" applyAlignment="1">
      <alignment horizontal="center" vertical="center" wrapText="1"/>
    </xf>
    <xf numFmtId="166" fontId="34" fillId="0" borderId="2" xfId="1" applyNumberFormat="1" applyFont="1" applyBorder="1" applyAlignment="1">
      <alignment horizontal="center" vertical="center" wrapText="1"/>
    </xf>
    <xf numFmtId="166" fontId="27" fillId="0" borderId="3" xfId="1" applyNumberFormat="1" applyFont="1" applyBorder="1" applyAlignment="1">
      <alignment horizontal="center" vertical="center" wrapText="1"/>
    </xf>
    <xf numFmtId="1" fontId="27" fillId="0" borderId="3" xfId="1" applyNumberFormat="1" applyFont="1" applyBorder="1" applyAlignment="1">
      <alignment horizontal="center" vertical="center" wrapText="1"/>
    </xf>
    <xf numFmtId="2" fontId="27" fillId="0" borderId="3" xfId="1" applyNumberFormat="1" applyFont="1" applyBorder="1" applyAlignment="1">
      <alignment horizontal="center" vertical="center" wrapText="1"/>
    </xf>
    <xf numFmtId="167" fontId="27" fillId="0" borderId="3" xfId="1" applyNumberFormat="1" applyFont="1" applyBorder="1" applyAlignment="1">
      <alignment horizontal="center" vertical="center" wrapText="1"/>
    </xf>
    <xf numFmtId="165" fontId="27" fillId="0" borderId="4" xfId="1" applyNumberFormat="1" applyFont="1" applyBorder="1" applyAlignment="1">
      <alignment horizontal="center" vertical="center" wrapText="1"/>
    </xf>
    <xf numFmtId="166" fontId="27" fillId="0" borderId="4" xfId="1" applyNumberFormat="1" applyFont="1" applyBorder="1" applyAlignment="1">
      <alignment horizontal="center" vertical="center" wrapText="1"/>
    </xf>
    <xf numFmtId="1" fontId="27" fillId="0" borderId="4" xfId="1" applyNumberFormat="1" applyFont="1" applyBorder="1" applyAlignment="1">
      <alignment horizontal="center" vertical="center" wrapText="1"/>
    </xf>
    <xf numFmtId="2" fontId="27" fillId="0" borderId="4" xfId="1" applyNumberFormat="1" applyFont="1" applyBorder="1" applyAlignment="1">
      <alignment horizontal="center" vertical="center" wrapText="1"/>
    </xf>
    <xf numFmtId="167" fontId="27" fillId="0" borderId="4" xfId="1" applyNumberFormat="1" applyFont="1" applyBorder="1" applyAlignment="1">
      <alignment horizontal="center" vertical="center" wrapText="1"/>
    </xf>
    <xf numFmtId="1" fontId="34" fillId="0" borderId="2" xfId="1" applyNumberFormat="1" applyFont="1" applyBorder="1" applyAlignment="1">
      <alignment horizontal="center" vertical="center" wrapText="1"/>
    </xf>
    <xf numFmtId="2" fontId="34" fillId="0" borderId="2" xfId="1" applyNumberFormat="1" applyFont="1" applyBorder="1" applyAlignment="1">
      <alignment horizontal="center" vertical="center" wrapText="1"/>
    </xf>
    <xf numFmtId="165" fontId="34" fillId="0" borderId="2" xfId="1" applyNumberFormat="1" applyFont="1" applyBorder="1" applyAlignment="1">
      <alignment horizontal="center" vertical="center" wrapText="1"/>
    </xf>
    <xf numFmtId="166" fontId="34" fillId="0" borderId="2" xfId="1" applyNumberFormat="1" applyFont="1" applyBorder="1" applyAlignment="1">
      <alignment horizontal="center" vertical="center"/>
    </xf>
    <xf numFmtId="166" fontId="27" fillId="0" borderId="2" xfId="1" applyNumberFormat="1" applyFont="1" applyBorder="1" applyAlignment="1">
      <alignment horizontal="center" vertical="center"/>
    </xf>
    <xf numFmtId="165" fontId="29" fillId="0" borderId="0" xfId="1" applyNumberFormat="1" applyFont="1" applyBorder="1" applyAlignment="1">
      <alignment horizontal="center" vertical="center" wrapText="1"/>
    </xf>
    <xf numFmtId="166" fontId="29" fillId="0" borderId="5" xfId="1" applyNumberFormat="1" applyFont="1" applyBorder="1" applyAlignment="1">
      <alignment horizontal="right" vertical="center" wrapText="1"/>
    </xf>
    <xf numFmtId="0" fontId="29" fillId="0" borderId="0" xfId="1" applyFont="1" applyBorder="1" applyAlignment="1">
      <alignment horizontal="center" vertical="center"/>
    </xf>
    <xf numFmtId="0" fontId="29" fillId="0" borderId="0" xfId="1" applyFont="1" applyBorder="1" applyAlignment="1">
      <alignment horizontal="left" vertical="center"/>
    </xf>
    <xf numFmtId="167" fontId="29" fillId="0" borderId="0" xfId="1" applyNumberFormat="1" applyFont="1" applyBorder="1" applyAlignment="1">
      <alignment horizontal="center" vertical="center" wrapText="1"/>
    </xf>
    <xf numFmtId="1" fontId="29" fillId="0" borderId="5" xfId="1" applyNumberFormat="1" applyFont="1" applyBorder="1" applyAlignment="1">
      <alignment horizontal="center" vertical="center" wrapText="1"/>
    </xf>
    <xf numFmtId="1" fontId="29" fillId="0" borderId="0" xfId="1" applyNumberFormat="1" applyFont="1" applyBorder="1" applyAlignment="1">
      <alignment horizontal="left" vertical="center" wrapText="1"/>
    </xf>
    <xf numFmtId="0" fontId="18" fillId="0" borderId="0" xfId="1" applyFont="1" applyAlignment="1">
      <alignment vertical="center"/>
    </xf>
    <xf numFmtId="0" fontId="29" fillId="0" borderId="0" xfId="1" applyFont="1" applyAlignment="1">
      <alignment vertical="center"/>
    </xf>
    <xf numFmtId="165" fontId="29" fillId="0" borderId="5" xfId="1" applyNumberFormat="1" applyFont="1" applyBorder="1" applyAlignment="1">
      <alignment horizontal="right" vertical="center"/>
    </xf>
    <xf numFmtId="17" fontId="29" fillId="0" borderId="5" xfId="1" applyNumberFormat="1" applyFont="1" applyBorder="1" applyAlignment="1">
      <alignment horizontal="center" vertical="center" wrapText="1"/>
    </xf>
    <xf numFmtId="166" fontId="29" fillId="0" borderId="5" xfId="1" applyNumberFormat="1" applyFont="1" applyBorder="1" applyAlignment="1">
      <alignment horizontal="left" vertical="center" wrapText="1"/>
    </xf>
    <xf numFmtId="14" fontId="27" fillId="0" borderId="0" xfId="2" applyNumberFormat="1" applyFont="1" applyFill="1" applyBorder="1" applyAlignment="1">
      <alignment horizontal="left" wrapText="1"/>
    </xf>
    <xf numFmtId="165" fontId="4" fillId="0" borderId="0" xfId="1" applyNumberFormat="1" applyFont="1" applyBorder="1" applyAlignment="1">
      <alignment horizontal="right" vertical="center" wrapText="1"/>
    </xf>
    <xf numFmtId="165" fontId="4" fillId="0" borderId="0" xfId="1" applyNumberFormat="1" applyFont="1" applyBorder="1" applyAlignment="1">
      <alignment vertical="center" wrapText="1"/>
    </xf>
    <xf numFmtId="165" fontId="4" fillId="0" borderId="0" xfId="1" applyNumberFormat="1" applyFont="1" applyBorder="1" applyAlignment="1">
      <alignment vertical="center" wrapText="1"/>
    </xf>
  </cellXfs>
  <cellStyles count="12">
    <cellStyle name=" 1" xfId="3"/>
    <cellStyle name="Обычный" xfId="0" builtinId="0"/>
    <cellStyle name="Обычный 12" xfId="4"/>
    <cellStyle name="Обычный 2" xfId="1"/>
    <cellStyle name="Обычный 2 3" xfId="5"/>
    <cellStyle name="Обычный 3" xfId="6"/>
    <cellStyle name="Обычный 4" xfId="7"/>
    <cellStyle name="Обычный 6" xfId="8"/>
    <cellStyle name="Обычный_Книга СЕРТИФІКАТ 1" xfId="2"/>
    <cellStyle name="Стиль 1" xfId="9"/>
    <cellStyle name="Стиль 1 6" xfId="10"/>
    <cellStyle name="Стиль 1_Додаток 2 до Наказу 2011_ЕВП_КТГ"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7;&#1042;&#1030;&#1058;%20-%202015/10%20&#1046;&#1054;&#1042;&#1058;&#1045;&#1053;&#1068;/10%20&#1046;&#1086;&#1074;&#1090;&#1077;&#1085;&#11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спорт газу(1)"/>
      <sheetName val="(01-1)"/>
      <sheetName val="(05-2)"/>
      <sheetName val="(09-7)"/>
      <sheetName val="(21-1)"/>
      <sheetName val="паливний газ (2)"/>
      <sheetName val="споживачі"/>
      <sheetName val="МГПР"/>
      <sheetName val="КС"/>
      <sheetName val="1"/>
      <sheetName val="Додаток"/>
      <sheetName val="Додаток1a"/>
      <sheetName val="cp.mec"/>
      <sheetName val="ЗВІТ"/>
      <sheetName val="Додаток1"/>
      <sheetName val="T.t.ros (ГРС)"/>
      <sheetName val="T.t.ros"/>
      <sheetName val="протокол(2)"/>
      <sheetName val="АКТвитрат(2)"/>
      <sheetName val="ЗВІТ (2)"/>
      <sheetName val="паспорт газу(15)"/>
      <sheetName val="01-1 "/>
      <sheetName val="05-2"/>
      <sheetName val="09-7 "/>
      <sheetName val="21-1"/>
      <sheetName val="паливний газ(3)"/>
      <sheetName val="КТГ"/>
      <sheetName val="ОЛИВА(2)"/>
      <sheetName val="СПИРТ(2)"/>
      <sheetName val="НОВА"/>
      <sheetName val="ТО-2"/>
      <sheetName val="ТО-3"/>
      <sheetName val="план робіт"/>
      <sheetName val="звіт(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B1" t="str">
            <v>ЖОВТЕНЬ</v>
          </cell>
          <cell r="D1">
            <v>10</v>
          </cell>
          <cell r="J1">
            <v>42278</v>
          </cell>
          <cell r="L1">
            <v>42308</v>
          </cell>
        </row>
      </sheetData>
      <sheetData sheetId="15">
        <row r="1">
          <cell r="A1">
            <v>42278</v>
          </cell>
        </row>
      </sheetData>
      <sheetData sheetId="16">
        <row r="1">
          <cell r="A1">
            <v>42278</v>
          </cell>
        </row>
      </sheetData>
      <sheetData sheetId="17">
        <row r="13">
          <cell r="B13">
            <v>42278</v>
          </cell>
          <cell r="J13">
            <v>-9.7999999999999989</v>
          </cell>
          <cell r="N13">
            <v>-10.746666666666664</v>
          </cell>
        </row>
        <row r="14">
          <cell r="B14">
            <v>42279</v>
          </cell>
          <cell r="J14">
            <v>-9.9333333333333353</v>
          </cell>
          <cell r="N14">
            <v>-11.033333333333333</v>
          </cell>
        </row>
        <row r="15">
          <cell r="B15">
            <v>42282</v>
          </cell>
          <cell r="J15">
            <v>-10.185714285714287</v>
          </cell>
          <cell r="N15">
            <v>-9.3066666666666649</v>
          </cell>
        </row>
        <row r="16">
          <cell r="B16">
            <v>42283</v>
          </cell>
          <cell r="J16">
            <v>-9.4657142857142862</v>
          </cell>
          <cell r="N16">
            <v>-8.2466666666666679</v>
          </cell>
        </row>
        <row r="17">
          <cell r="B17">
            <v>42284</v>
          </cell>
          <cell r="J17">
            <v>-9.1933333333333298</v>
          </cell>
          <cell r="N17">
            <v>-8.6133333333333333</v>
          </cell>
        </row>
        <row r="18">
          <cell r="B18">
            <v>42285</v>
          </cell>
          <cell r="J18">
            <v>-10.051111111111114</v>
          </cell>
          <cell r="N18">
            <v>-9.2933333333333348</v>
          </cell>
        </row>
        <row r="19">
          <cell r="B19">
            <v>42286</v>
          </cell>
          <cell r="J19">
            <v>-10.806666666666668</v>
          </cell>
          <cell r="N19">
            <v>-9.5133333333333336</v>
          </cell>
        </row>
        <row r="20">
          <cell r="B20">
            <v>42289</v>
          </cell>
          <cell r="J20">
            <v>-11.4</v>
          </cell>
          <cell r="N20">
            <v>-11.206666666666665</v>
          </cell>
        </row>
        <row r="21">
          <cell r="B21">
            <v>42290</v>
          </cell>
          <cell r="J21">
            <v>-11.641666666666666</v>
          </cell>
          <cell r="N21">
            <v>-11.433333333333332</v>
          </cell>
        </row>
        <row r="22">
          <cell r="B22">
            <v>42292</v>
          </cell>
          <cell r="J22">
            <v>-16.135000000000002</v>
          </cell>
          <cell r="N22">
            <v>-14.133333333333333</v>
          </cell>
        </row>
        <row r="23">
          <cell r="B23">
            <v>42293</v>
          </cell>
          <cell r="J23">
            <v>-14.965333333333334</v>
          </cell>
          <cell r="N23">
            <v>-14.413333333333332</v>
          </cell>
        </row>
        <row r="24">
          <cell r="B24">
            <v>42296</v>
          </cell>
          <cell r="J24">
            <v>-13.82093023255814</v>
          </cell>
          <cell r="N24">
            <v>-14.446666666666667</v>
          </cell>
        </row>
        <row r="25">
          <cell r="B25">
            <v>42297</v>
          </cell>
          <cell r="J25">
            <v>-14.366666666666665</v>
          </cell>
          <cell r="N25">
            <v>-14.166666666666666</v>
          </cell>
        </row>
        <row r="26">
          <cell r="B26">
            <v>42298</v>
          </cell>
          <cell r="J26">
            <v>-12.89</v>
          </cell>
          <cell r="N26">
            <v>-14.28</v>
          </cell>
        </row>
        <row r="27">
          <cell r="B27">
            <v>42299</v>
          </cell>
          <cell r="J27">
            <v>-13.303333333333335</v>
          </cell>
          <cell r="N27">
            <v>-13.753333333333336</v>
          </cell>
        </row>
        <row r="28">
          <cell r="B28">
            <v>42300</v>
          </cell>
          <cell r="J28">
            <v>-11.459870550161813</v>
          </cell>
          <cell r="N28">
            <v>-13.46</v>
          </cell>
        </row>
        <row r="29">
          <cell r="B29">
            <v>42303</v>
          </cell>
          <cell r="J29">
            <v>-10.882857142857141</v>
          </cell>
          <cell r="N29">
            <v>-13.626666666666665</v>
          </cell>
        </row>
        <row r="30">
          <cell r="B30">
            <v>42304</v>
          </cell>
          <cell r="J30">
            <v>-12.733333333333334</v>
          </cell>
          <cell r="N30">
            <v>-8.7799999999999994</v>
          </cell>
        </row>
        <row r="31">
          <cell r="B31">
            <v>42305</v>
          </cell>
          <cell r="J31">
            <v>-11.794117647058826</v>
          </cell>
          <cell r="N31">
            <v>-11.693333333333333</v>
          </cell>
        </row>
        <row r="32">
          <cell r="B32">
            <v>42306</v>
          </cell>
          <cell r="J32">
            <v>-10.305185185185186</v>
          </cell>
          <cell r="N32">
            <v>-12.546666666666667</v>
          </cell>
        </row>
        <row r="33">
          <cell r="B33">
            <v>42307</v>
          </cell>
          <cell r="J33">
            <v>-8.9799999999999986</v>
          </cell>
          <cell r="N33">
            <v>-11.973333333333334</v>
          </cell>
        </row>
      </sheetData>
      <sheetData sheetId="18"/>
      <sheetData sheetId="19">
        <row r="12">
          <cell r="D12">
            <v>90.021000000000001</v>
          </cell>
        </row>
        <row r="13">
          <cell r="C13" t="str">
            <v>мол.%</v>
          </cell>
          <cell r="D13">
            <v>89.724000000000004</v>
          </cell>
          <cell r="E13">
            <v>5.0359999999999996</v>
          </cell>
          <cell r="F13">
            <v>1.151</v>
          </cell>
          <cell r="G13">
            <v>0.125</v>
          </cell>
          <cell r="H13">
            <v>0.19900000000000001</v>
          </cell>
          <cell r="I13">
            <v>9.6000000000000002E-2</v>
          </cell>
          <cell r="J13">
            <v>5.0999999999999997E-2</v>
          </cell>
          <cell r="K13">
            <v>4.2999999999999997E-2</v>
          </cell>
          <cell r="L13">
            <v>2.5000000000000001E-2</v>
          </cell>
          <cell r="M13">
            <v>1.5489999999999999</v>
          </cell>
          <cell r="N13">
            <v>1.996</v>
          </cell>
          <cell r="O13">
            <v>7.0000000000000001E-3</v>
          </cell>
          <cell r="P13">
            <v>0.625</v>
          </cell>
          <cell r="Q13">
            <v>0.754</v>
          </cell>
          <cell r="R13">
            <v>8273</v>
          </cell>
          <cell r="S13">
            <v>9162</v>
          </cell>
          <cell r="T13">
            <v>34.639050999999995</v>
          </cell>
          <cell r="U13">
            <v>38.361294000000001</v>
          </cell>
          <cell r="V13">
            <v>11585</v>
          </cell>
          <cell r="W13">
            <v>48.506394999999998</v>
          </cell>
        </row>
        <row r="14">
          <cell r="C14" t="str">
            <v>об.%</v>
          </cell>
          <cell r="D14">
            <v>89.787000000000006</v>
          </cell>
          <cell r="E14">
            <v>5.0090000000000003</v>
          </cell>
          <cell r="F14">
            <v>1.135</v>
          </cell>
          <cell r="G14">
            <v>0.122</v>
          </cell>
          <cell r="H14">
            <v>0.193</v>
          </cell>
          <cell r="I14">
            <v>9.1999999999999998E-2</v>
          </cell>
          <cell r="J14">
            <v>4.9000000000000002E-2</v>
          </cell>
          <cell r="K14">
            <v>4.1000000000000002E-2</v>
          </cell>
          <cell r="L14">
            <v>2.3E-2</v>
          </cell>
          <cell r="M14">
            <v>1.5529999999999999</v>
          </cell>
          <cell r="N14">
            <v>1.9910000000000001</v>
          </cell>
          <cell r="O14">
            <v>7.0000000000000001E-3</v>
          </cell>
        </row>
        <row r="19">
          <cell r="C19" t="str">
            <v>мол.%</v>
          </cell>
          <cell r="D19">
            <v>90.192999999999998</v>
          </cell>
          <cell r="E19">
            <v>4.8780000000000001</v>
          </cell>
          <cell r="F19">
            <v>1.012</v>
          </cell>
          <cell r="G19">
            <v>0.108</v>
          </cell>
          <cell r="H19">
            <v>0.16500000000000001</v>
          </cell>
          <cell r="I19">
            <v>1E-3</v>
          </cell>
          <cell r="J19">
            <v>4.2999999999999997E-2</v>
          </cell>
          <cell r="K19">
            <v>3.5000000000000003E-2</v>
          </cell>
          <cell r="L19">
            <v>4.1000000000000002E-2</v>
          </cell>
          <cell r="M19">
            <v>1.522</v>
          </cell>
          <cell r="N19">
            <v>1.998</v>
          </cell>
          <cell r="O19">
            <v>7.0000000000000001E-3</v>
          </cell>
          <cell r="P19">
            <v>0.621</v>
          </cell>
          <cell r="Q19">
            <v>0.748</v>
          </cell>
          <cell r="R19">
            <v>8214</v>
          </cell>
          <cell r="S19">
            <v>9099</v>
          </cell>
          <cell r="T19">
            <v>34.392018</v>
          </cell>
          <cell r="U19">
            <v>38.097512999999999</v>
          </cell>
          <cell r="V19">
            <v>11551</v>
          </cell>
          <cell r="W19">
            <v>48.364036999999996</v>
          </cell>
        </row>
        <row r="20">
          <cell r="C20" t="str">
            <v>об.%</v>
          </cell>
          <cell r="D20">
            <v>90.251999999999995</v>
          </cell>
          <cell r="E20">
            <v>4.851</v>
          </cell>
          <cell r="F20">
            <v>0.998</v>
          </cell>
          <cell r="G20">
            <v>0.105</v>
          </cell>
          <cell r="H20">
            <v>0.16</v>
          </cell>
          <cell r="I20">
            <v>1E-3</v>
          </cell>
          <cell r="J20">
            <v>4.1000000000000002E-2</v>
          </cell>
          <cell r="K20">
            <v>3.3000000000000002E-2</v>
          </cell>
          <cell r="L20">
            <v>3.7999999999999999E-2</v>
          </cell>
          <cell r="M20">
            <v>1.5249999999999999</v>
          </cell>
          <cell r="N20">
            <v>1.992</v>
          </cell>
          <cell r="O20">
            <v>7.0000000000000001E-3</v>
          </cell>
        </row>
        <row r="29">
          <cell r="C29" t="str">
            <v>мол.%</v>
          </cell>
          <cell r="D29">
            <v>92.001999999999995</v>
          </cell>
          <cell r="E29">
            <v>4.1029999999999998</v>
          </cell>
          <cell r="F29">
            <v>1.0029999999999999</v>
          </cell>
          <cell r="G29">
            <v>0.11899999999999999</v>
          </cell>
          <cell r="H29">
            <v>0.158</v>
          </cell>
          <cell r="I29">
            <v>3.0000000000000001E-3</v>
          </cell>
          <cell r="J29">
            <v>3.7999999999999999E-2</v>
          </cell>
          <cell r="K29">
            <v>3.1E-2</v>
          </cell>
          <cell r="L29">
            <v>2.1999999999999999E-2</v>
          </cell>
          <cell r="M29">
            <v>1.177</v>
          </cell>
          <cell r="N29">
            <v>1.34</v>
          </cell>
          <cell r="O29">
            <v>7.0000000000000001E-3</v>
          </cell>
          <cell r="P29">
            <v>0.60799999999999998</v>
          </cell>
          <cell r="Q29">
            <v>0.73299999999999998</v>
          </cell>
          <cell r="R29">
            <v>8237</v>
          </cell>
          <cell r="S29">
            <v>9127</v>
          </cell>
          <cell r="T29">
            <v>34.488318999999997</v>
          </cell>
          <cell r="U29">
            <v>38.214748999999998</v>
          </cell>
          <cell r="V29">
            <v>11703</v>
          </cell>
          <cell r="W29">
            <v>49.000460999999994</v>
          </cell>
        </row>
        <row r="30">
          <cell r="C30" t="str">
            <v>об.%</v>
          </cell>
          <cell r="D30">
            <v>92.054000000000002</v>
          </cell>
          <cell r="E30">
            <v>4.08</v>
          </cell>
          <cell r="F30">
            <v>0.98899999999999999</v>
          </cell>
          <cell r="G30">
            <v>0.11600000000000001</v>
          </cell>
          <cell r="H30">
            <v>0.153</v>
          </cell>
          <cell r="I30">
            <v>3.0000000000000001E-3</v>
          </cell>
          <cell r="J30">
            <v>3.5999999999999997E-2</v>
          </cell>
          <cell r="K30">
            <v>2.9000000000000001E-2</v>
          </cell>
          <cell r="L30">
            <v>0.02</v>
          </cell>
          <cell r="M30">
            <v>1.18</v>
          </cell>
          <cell r="N30">
            <v>1.3360000000000001</v>
          </cell>
          <cell r="O30">
            <v>7.0000000000000001E-3</v>
          </cell>
        </row>
        <row r="31">
          <cell r="C31" t="str">
            <v>мол.%</v>
          </cell>
          <cell r="D31">
            <v>92.4</v>
          </cell>
          <cell r="E31">
            <v>3.879</v>
          </cell>
          <cell r="F31">
            <v>0.91900000000000004</v>
          </cell>
          <cell r="G31">
            <v>0.112</v>
          </cell>
          <cell r="H31">
            <v>0.14799999999999999</v>
          </cell>
          <cell r="I31">
            <v>4.0000000000000001E-3</v>
          </cell>
          <cell r="J31">
            <v>3.3000000000000002E-2</v>
          </cell>
          <cell r="K31">
            <v>2.5999999999999999E-2</v>
          </cell>
          <cell r="L31">
            <v>1.2999999999999999E-2</v>
          </cell>
          <cell r="M31">
            <v>1.1859999999999999</v>
          </cell>
          <cell r="N31">
            <v>1.274</v>
          </cell>
          <cell r="O31">
            <v>8.0000000000000002E-3</v>
          </cell>
          <cell r="P31">
            <v>0.60499999999999998</v>
          </cell>
          <cell r="Q31">
            <v>0.72899999999999998</v>
          </cell>
          <cell r="R31">
            <v>8210</v>
          </cell>
          <cell r="S31">
            <v>9099</v>
          </cell>
          <cell r="T31">
            <v>34.37527</v>
          </cell>
          <cell r="U31">
            <v>38.097512999999999</v>
          </cell>
          <cell r="V31">
            <v>11695</v>
          </cell>
          <cell r="W31">
            <v>48.966964999999995</v>
          </cell>
        </row>
        <row r="32">
          <cell r="C32" t="str">
            <v>об.%</v>
          </cell>
          <cell r="D32">
            <v>92.445999999999998</v>
          </cell>
          <cell r="E32">
            <v>3.8570000000000002</v>
          </cell>
          <cell r="F32">
            <v>0.90600000000000003</v>
          </cell>
          <cell r="G32">
            <v>0.109</v>
          </cell>
          <cell r="H32">
            <v>0.14399999999999999</v>
          </cell>
          <cell r="I32">
            <v>4.0000000000000001E-3</v>
          </cell>
          <cell r="J32">
            <v>3.2000000000000001E-2</v>
          </cell>
          <cell r="K32">
            <v>2.5000000000000001E-2</v>
          </cell>
          <cell r="L32">
            <v>1.2E-2</v>
          </cell>
          <cell r="M32">
            <v>1.1890000000000001</v>
          </cell>
          <cell r="N32">
            <v>1.27</v>
          </cell>
          <cell r="O32">
            <v>8.0000000000000002E-3</v>
          </cell>
        </row>
        <row r="37">
          <cell r="C37" t="str">
            <v>мол.%</v>
          </cell>
        </row>
        <row r="38">
          <cell r="C38" t="str">
            <v>об.%</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2CC6"/>
  </sheetPr>
  <dimension ref="A1:Z47"/>
  <sheetViews>
    <sheetView tabSelected="1" view="pageBreakPreview" zoomScale="115" zoomScaleNormal="100" zoomScaleSheetLayoutView="115" workbookViewId="0">
      <selection activeCell="N20" sqref="N20"/>
    </sheetView>
  </sheetViews>
  <sheetFormatPr defaultRowHeight="15" x14ac:dyDescent="0.25"/>
  <cols>
    <col min="1" max="1" width="7.85546875" style="1" customWidth="1"/>
    <col min="2" max="24" width="5.7109375" style="1" customWidth="1"/>
    <col min="25" max="26" width="5.5703125" style="1" customWidth="1"/>
    <col min="27" max="16384" width="9.140625" style="1"/>
  </cols>
  <sheetData>
    <row r="1" spans="1:25" ht="12.75" customHeight="1" x14ac:dyDescent="0.25">
      <c r="A1" s="13"/>
      <c r="B1" s="13"/>
      <c r="C1" s="14" t="s">
        <v>0</v>
      </c>
      <c r="D1" s="14"/>
      <c r="E1" s="14"/>
      <c r="F1" s="14"/>
      <c r="G1" s="14"/>
      <c r="H1" s="14"/>
      <c r="I1" s="14"/>
      <c r="J1" s="14"/>
      <c r="K1" s="14"/>
      <c r="L1" s="14"/>
      <c r="M1" s="14"/>
      <c r="N1" s="14"/>
      <c r="O1" s="14"/>
      <c r="P1" s="14"/>
      <c r="Q1" s="14"/>
      <c r="R1" s="14"/>
      <c r="S1" s="14"/>
      <c r="T1" s="14"/>
      <c r="U1" s="14"/>
      <c r="V1" s="14"/>
      <c r="W1" s="15"/>
      <c r="X1" s="15"/>
      <c r="Y1" s="2"/>
    </row>
    <row r="2" spans="1:25" ht="14.1" customHeight="1" x14ac:dyDescent="0.25">
      <c r="A2" s="13"/>
      <c r="B2" s="13"/>
      <c r="C2" s="16"/>
      <c r="D2" s="16"/>
      <c r="E2" s="16"/>
      <c r="F2" s="16"/>
      <c r="G2" s="16"/>
      <c r="H2" s="16"/>
      <c r="I2" s="13"/>
      <c r="J2" s="16"/>
      <c r="K2" s="16"/>
      <c r="L2" s="16"/>
      <c r="M2" s="16"/>
      <c r="N2" s="17" t="s">
        <v>1</v>
      </c>
      <c r="O2" s="17"/>
      <c r="P2" s="17"/>
      <c r="Q2" s="17"/>
      <c r="R2" s="17"/>
      <c r="S2" s="17"/>
      <c r="T2" s="18" t="s">
        <v>2</v>
      </c>
      <c r="U2" s="19"/>
      <c r="V2" s="20"/>
      <c r="W2" s="20"/>
      <c r="X2" s="20"/>
      <c r="Y2" s="2"/>
    </row>
    <row r="3" spans="1:25" ht="3.75" customHeight="1" x14ac:dyDescent="0.25">
      <c r="A3" s="13"/>
      <c r="B3" s="13"/>
      <c r="C3" s="13"/>
      <c r="D3" s="13"/>
      <c r="E3" s="13"/>
      <c r="F3" s="13"/>
      <c r="G3" s="13"/>
      <c r="H3" s="13"/>
      <c r="I3" s="13"/>
      <c r="J3" s="13"/>
      <c r="K3" s="13"/>
      <c r="L3" s="13"/>
      <c r="M3" s="13"/>
      <c r="N3" s="13"/>
      <c r="O3" s="13"/>
      <c r="P3" s="13"/>
      <c r="Q3" s="13"/>
      <c r="R3" s="21"/>
      <c r="S3" s="22"/>
      <c r="T3" s="22"/>
      <c r="U3" s="22"/>
      <c r="V3" s="22"/>
      <c r="W3" s="22"/>
      <c r="X3" s="23"/>
      <c r="Y3" s="2"/>
    </row>
    <row r="4" spans="1:25" ht="16.5" customHeight="1" x14ac:dyDescent="0.25">
      <c r="A4" s="24" t="s">
        <v>35</v>
      </c>
      <c r="B4" s="24"/>
      <c r="C4" s="24"/>
      <c r="D4" s="24"/>
      <c r="E4" s="24"/>
      <c r="F4" s="24"/>
      <c r="G4" s="24"/>
      <c r="H4" s="24"/>
      <c r="I4" s="24"/>
      <c r="J4" s="24"/>
      <c r="K4" s="24"/>
      <c r="L4" s="24"/>
      <c r="M4" s="24"/>
      <c r="N4" s="24"/>
      <c r="O4" s="24"/>
      <c r="P4" s="24"/>
      <c r="Q4" s="24"/>
      <c r="R4" s="24"/>
      <c r="S4" s="25">
        <f>[1]Додаток1!D1</f>
        <v>10</v>
      </c>
      <c r="T4" s="26"/>
      <c r="U4" s="26"/>
      <c r="V4" s="26"/>
      <c r="W4" s="26"/>
      <c r="X4" s="26"/>
      <c r="Y4" s="2"/>
    </row>
    <row r="5" spans="1:25" ht="71.25" customHeight="1" x14ac:dyDescent="0.25">
      <c r="B5" s="12" t="s">
        <v>36</v>
      </c>
      <c r="C5" s="12"/>
      <c r="D5" s="12"/>
      <c r="E5" s="12"/>
      <c r="F5" s="12"/>
      <c r="G5" s="12"/>
      <c r="H5" s="12"/>
      <c r="I5" s="12"/>
      <c r="J5" s="12"/>
      <c r="K5" s="12"/>
      <c r="L5" s="12"/>
      <c r="M5" s="12"/>
      <c r="N5" s="12"/>
      <c r="O5" s="12"/>
      <c r="P5" s="12"/>
      <c r="Q5" s="12"/>
      <c r="R5" s="12"/>
      <c r="S5" s="12"/>
      <c r="T5" s="12"/>
      <c r="U5" s="12"/>
      <c r="V5" s="12"/>
      <c r="W5" s="12"/>
      <c r="X5" s="4"/>
      <c r="Y5" s="3"/>
    </row>
    <row r="6" spans="1:25" ht="13.5" customHeight="1" x14ac:dyDescent="0.25">
      <c r="A6" s="27"/>
      <c r="B6" s="27"/>
      <c r="C6" s="27"/>
      <c r="D6" s="27"/>
      <c r="E6" s="27"/>
      <c r="F6" s="27"/>
      <c r="G6" s="28" t="s">
        <v>3</v>
      </c>
      <c r="H6" s="28"/>
      <c r="I6" s="28"/>
      <c r="J6" s="29">
        <f>[1]Додаток1!J1</f>
        <v>42278</v>
      </c>
      <c r="K6" s="29"/>
      <c r="L6" s="29"/>
      <c r="M6" s="29"/>
      <c r="N6" s="30" t="s">
        <v>4</v>
      </c>
      <c r="O6" s="29">
        <f>[1]Додаток1!L1</f>
        <v>42308</v>
      </c>
      <c r="P6" s="29"/>
      <c r="Q6" s="29"/>
      <c r="R6" s="29"/>
      <c r="S6" s="31"/>
      <c r="T6" s="31"/>
      <c r="U6" s="31"/>
      <c r="V6" s="31"/>
      <c r="W6" s="31"/>
      <c r="X6" s="31"/>
      <c r="Y6" s="3"/>
    </row>
    <row r="7" spans="1:25" ht="4.5" customHeight="1" x14ac:dyDescent="0.25">
      <c r="A7" s="32"/>
      <c r="B7" s="32"/>
      <c r="C7" s="32"/>
      <c r="D7" s="32"/>
      <c r="E7" s="32"/>
      <c r="F7" s="32"/>
      <c r="G7" s="32"/>
      <c r="H7" s="32"/>
      <c r="I7" s="32"/>
      <c r="J7" s="32"/>
      <c r="K7" s="32"/>
      <c r="L7" s="32"/>
      <c r="M7" s="32"/>
      <c r="N7" s="32"/>
      <c r="O7" s="32"/>
      <c r="P7" s="32"/>
      <c r="Q7" s="32"/>
      <c r="R7" s="32"/>
      <c r="S7" s="32"/>
      <c r="T7" s="32"/>
      <c r="U7" s="32"/>
      <c r="V7" s="32"/>
      <c r="W7" s="32"/>
      <c r="X7" s="32"/>
      <c r="Y7" s="3"/>
    </row>
    <row r="8" spans="1:25" ht="21.75" customHeight="1" x14ac:dyDescent="0.25">
      <c r="A8" s="33" t="s">
        <v>5</v>
      </c>
      <c r="B8" s="33" t="s">
        <v>6</v>
      </c>
      <c r="C8" s="34" t="s">
        <v>7</v>
      </c>
      <c r="D8" s="34"/>
      <c r="E8" s="34"/>
      <c r="F8" s="34"/>
      <c r="G8" s="34"/>
      <c r="H8" s="34"/>
      <c r="I8" s="34"/>
      <c r="J8" s="34"/>
      <c r="K8" s="34"/>
      <c r="L8" s="34"/>
      <c r="M8" s="34"/>
      <c r="N8" s="34"/>
      <c r="O8" s="33" t="s">
        <v>8</v>
      </c>
      <c r="P8" s="33" t="s">
        <v>37</v>
      </c>
      <c r="Q8" s="34" t="s">
        <v>9</v>
      </c>
      <c r="R8" s="34"/>
      <c r="S8" s="34"/>
      <c r="T8" s="34"/>
      <c r="U8" s="34" t="s">
        <v>10</v>
      </c>
      <c r="V8" s="34"/>
      <c r="W8" s="34" t="s">
        <v>11</v>
      </c>
      <c r="X8" s="34"/>
    </row>
    <row r="9" spans="1:25" ht="40.5" customHeight="1" x14ac:dyDescent="0.25">
      <c r="A9" s="33"/>
      <c r="B9" s="33"/>
      <c r="C9" s="35" t="s">
        <v>12</v>
      </c>
      <c r="D9" s="35" t="s">
        <v>13</v>
      </c>
      <c r="E9" s="35" t="s">
        <v>14</v>
      </c>
      <c r="F9" s="35" t="s">
        <v>15</v>
      </c>
      <c r="G9" s="35" t="s">
        <v>16</v>
      </c>
      <c r="H9" s="35" t="s">
        <v>17</v>
      </c>
      <c r="I9" s="35" t="s">
        <v>18</v>
      </c>
      <c r="J9" s="35" t="s">
        <v>19</v>
      </c>
      <c r="K9" s="35" t="s">
        <v>20</v>
      </c>
      <c r="L9" s="35" t="s">
        <v>21</v>
      </c>
      <c r="M9" s="35" t="s">
        <v>22</v>
      </c>
      <c r="N9" s="35" t="s">
        <v>23</v>
      </c>
      <c r="O9" s="33"/>
      <c r="P9" s="33"/>
      <c r="Q9" s="36" t="s">
        <v>38</v>
      </c>
      <c r="R9" s="36" t="s">
        <v>39</v>
      </c>
      <c r="S9" s="36" t="s">
        <v>40</v>
      </c>
      <c r="T9" s="36" t="s">
        <v>41</v>
      </c>
      <c r="U9" s="36" t="s">
        <v>42</v>
      </c>
      <c r="V9" s="36" t="s">
        <v>43</v>
      </c>
      <c r="W9" s="37" t="s">
        <v>24</v>
      </c>
      <c r="X9" s="37" t="s">
        <v>25</v>
      </c>
    </row>
    <row r="10" spans="1:25" ht="12.2" customHeight="1" x14ac:dyDescent="0.25">
      <c r="A10" s="38">
        <f>'[1]протокол(2)'!B13</f>
        <v>42278</v>
      </c>
      <c r="B10" s="39"/>
      <c r="C10" s="40"/>
      <c r="D10" s="40"/>
      <c r="E10" s="40"/>
      <c r="F10" s="40"/>
      <c r="G10" s="40"/>
      <c r="H10" s="40"/>
      <c r="I10" s="40"/>
      <c r="J10" s="40"/>
      <c r="K10" s="40"/>
      <c r="L10" s="40"/>
      <c r="M10" s="40"/>
      <c r="N10" s="40"/>
      <c r="O10" s="40"/>
      <c r="P10" s="40"/>
      <c r="Q10" s="41"/>
      <c r="R10" s="41"/>
      <c r="S10" s="42"/>
      <c r="T10" s="42"/>
      <c r="U10" s="41"/>
      <c r="V10" s="42"/>
      <c r="W10" s="43">
        <f>'[1]протокол(2)'!J13</f>
        <v>-9.7999999999999989</v>
      </c>
      <c r="X10" s="43">
        <f>'[1]протокол(2)'!N13</f>
        <v>-10.746666666666664</v>
      </c>
    </row>
    <row r="11" spans="1:25" ht="12.2" customHeight="1" x14ac:dyDescent="0.25">
      <c r="A11" s="38">
        <f>'[1]протокол(2)'!B14</f>
        <v>42279</v>
      </c>
      <c r="B11" s="39"/>
      <c r="C11" s="40"/>
      <c r="D11" s="40"/>
      <c r="E11" s="40"/>
      <c r="F11" s="40"/>
      <c r="G11" s="40"/>
      <c r="H11" s="40"/>
      <c r="I11" s="40"/>
      <c r="J11" s="40"/>
      <c r="K11" s="40"/>
      <c r="L11" s="40"/>
      <c r="M11" s="40"/>
      <c r="N11" s="40"/>
      <c r="O11" s="40"/>
      <c r="P11" s="40"/>
      <c r="Q11" s="41"/>
      <c r="R11" s="41"/>
      <c r="S11" s="42"/>
      <c r="T11" s="42"/>
      <c r="U11" s="41"/>
      <c r="V11" s="42"/>
      <c r="W11" s="43">
        <f>'[1]протокол(2)'!J14</f>
        <v>-9.9333333333333353</v>
      </c>
      <c r="X11" s="43">
        <f>'[1]протокол(2)'!N14</f>
        <v>-11.033333333333333</v>
      </c>
    </row>
    <row r="12" spans="1:25" ht="12.2" customHeight="1" x14ac:dyDescent="0.25">
      <c r="A12" s="44">
        <f>'[1]протокол(2)'!B15</f>
        <v>42282</v>
      </c>
      <c r="B12" s="45" t="str">
        <f>'[1]ЗВІТ (2)'!C13</f>
        <v>мол.%</v>
      </c>
      <c r="C12" s="46">
        <f>'[1]ЗВІТ (2)'!D13</f>
        <v>89.724000000000004</v>
      </c>
      <c r="D12" s="46">
        <f>'[1]ЗВІТ (2)'!E13</f>
        <v>5.0359999999999996</v>
      </c>
      <c r="E12" s="46">
        <f>'[1]ЗВІТ (2)'!F13</f>
        <v>1.151</v>
      </c>
      <c r="F12" s="46">
        <f>'[1]ЗВІТ (2)'!G13</f>
        <v>0.125</v>
      </c>
      <c r="G12" s="46">
        <f>'[1]ЗВІТ (2)'!H13</f>
        <v>0.19900000000000001</v>
      </c>
      <c r="H12" s="46">
        <f>'[1]ЗВІТ (2)'!I13</f>
        <v>9.6000000000000002E-2</v>
      </c>
      <c r="I12" s="46">
        <f>'[1]ЗВІТ (2)'!J13</f>
        <v>5.0999999999999997E-2</v>
      </c>
      <c r="J12" s="46">
        <f>'[1]ЗВІТ (2)'!K13</f>
        <v>4.2999999999999997E-2</v>
      </c>
      <c r="K12" s="46">
        <f>'[1]ЗВІТ (2)'!L13</f>
        <v>2.5000000000000001E-2</v>
      </c>
      <c r="L12" s="46">
        <f>'[1]ЗВІТ (2)'!M13</f>
        <v>1.5489999999999999</v>
      </c>
      <c r="M12" s="46">
        <f>'[1]ЗВІТ (2)'!N13</f>
        <v>1.996</v>
      </c>
      <c r="N12" s="46">
        <f>'[1]ЗВІТ (2)'!O13</f>
        <v>7.0000000000000001E-3</v>
      </c>
      <c r="O12" s="47">
        <f>'[1]ЗВІТ (2)'!P13</f>
        <v>0.625</v>
      </c>
      <c r="P12" s="47">
        <f>'[1]ЗВІТ (2)'!Q13</f>
        <v>0.754</v>
      </c>
      <c r="Q12" s="48">
        <f>'[1]ЗВІТ (2)'!R13</f>
        <v>8273</v>
      </c>
      <c r="R12" s="48">
        <f>'[1]ЗВІТ (2)'!S13</f>
        <v>9162</v>
      </c>
      <c r="S12" s="49">
        <f>'[1]ЗВІТ (2)'!T13</f>
        <v>34.639050999999995</v>
      </c>
      <c r="T12" s="49">
        <f>'[1]ЗВІТ (2)'!U13</f>
        <v>38.361294000000001</v>
      </c>
      <c r="U12" s="48">
        <f>'[1]ЗВІТ (2)'!V13</f>
        <v>11585</v>
      </c>
      <c r="V12" s="49">
        <f>'[1]ЗВІТ (2)'!W13</f>
        <v>48.506394999999998</v>
      </c>
      <c r="W12" s="50">
        <f>'[1]протокол(2)'!J15</f>
        <v>-10.185714285714287</v>
      </c>
      <c r="X12" s="50">
        <f>'[1]протокол(2)'!N15</f>
        <v>-9.3066666666666649</v>
      </c>
    </row>
    <row r="13" spans="1:25" ht="12.2" customHeight="1" x14ac:dyDescent="0.25">
      <c r="A13" s="51"/>
      <c r="B13" s="39" t="str">
        <f>'[1]ЗВІТ (2)'!C14</f>
        <v>об.%</v>
      </c>
      <c r="C13" s="40">
        <f>'[1]ЗВІТ (2)'!D14</f>
        <v>89.787000000000006</v>
      </c>
      <c r="D13" s="40">
        <f>'[1]ЗВІТ (2)'!E14</f>
        <v>5.0090000000000003</v>
      </c>
      <c r="E13" s="40">
        <f>'[1]ЗВІТ (2)'!F14</f>
        <v>1.135</v>
      </c>
      <c r="F13" s="40">
        <f>'[1]ЗВІТ (2)'!G14</f>
        <v>0.122</v>
      </c>
      <c r="G13" s="40">
        <f>'[1]ЗВІТ (2)'!H14</f>
        <v>0.193</v>
      </c>
      <c r="H13" s="40">
        <f>'[1]ЗВІТ (2)'!I14</f>
        <v>9.1999999999999998E-2</v>
      </c>
      <c r="I13" s="40">
        <f>'[1]ЗВІТ (2)'!J14</f>
        <v>4.9000000000000002E-2</v>
      </c>
      <c r="J13" s="40">
        <f>'[1]ЗВІТ (2)'!K14</f>
        <v>4.1000000000000002E-2</v>
      </c>
      <c r="K13" s="40">
        <f>'[1]ЗВІТ (2)'!L14</f>
        <v>2.3E-2</v>
      </c>
      <c r="L13" s="40">
        <f>'[1]ЗВІТ (2)'!M14</f>
        <v>1.5529999999999999</v>
      </c>
      <c r="M13" s="40">
        <f>'[1]ЗВІТ (2)'!N14</f>
        <v>1.9910000000000001</v>
      </c>
      <c r="N13" s="40">
        <f>'[1]ЗВІТ (2)'!O14</f>
        <v>7.0000000000000001E-3</v>
      </c>
      <c r="O13" s="52"/>
      <c r="P13" s="52"/>
      <c r="Q13" s="53"/>
      <c r="R13" s="53"/>
      <c r="S13" s="54"/>
      <c r="T13" s="54"/>
      <c r="U13" s="53"/>
      <c r="V13" s="54"/>
      <c r="W13" s="55"/>
      <c r="X13" s="55"/>
    </row>
    <row r="14" spans="1:25" ht="12.2" customHeight="1" x14ac:dyDescent="0.25">
      <c r="A14" s="38">
        <f>'[1]протокол(2)'!B16</f>
        <v>42283</v>
      </c>
      <c r="B14" s="39"/>
      <c r="C14" s="40"/>
      <c r="D14" s="40"/>
      <c r="E14" s="40"/>
      <c r="F14" s="40"/>
      <c r="G14" s="40"/>
      <c r="H14" s="40"/>
      <c r="I14" s="40"/>
      <c r="J14" s="40"/>
      <c r="K14" s="40"/>
      <c r="L14" s="40"/>
      <c r="M14" s="40"/>
      <c r="N14" s="40"/>
      <c r="O14" s="40"/>
      <c r="P14" s="40"/>
      <c r="Q14" s="41"/>
      <c r="R14" s="41"/>
      <c r="S14" s="42"/>
      <c r="T14" s="42"/>
      <c r="U14" s="41"/>
      <c r="V14" s="42"/>
      <c r="W14" s="43">
        <f>'[1]протокол(2)'!J16</f>
        <v>-9.4657142857142862</v>
      </c>
      <c r="X14" s="43">
        <f>'[1]протокол(2)'!N16</f>
        <v>-8.2466666666666679</v>
      </c>
    </row>
    <row r="15" spans="1:25" ht="12.2" customHeight="1" x14ac:dyDescent="0.25">
      <c r="A15" s="38">
        <f>'[1]протокол(2)'!B17</f>
        <v>42284</v>
      </c>
      <c r="B15" s="45"/>
      <c r="C15" s="46"/>
      <c r="D15" s="46"/>
      <c r="E15" s="46"/>
      <c r="F15" s="46"/>
      <c r="G15" s="46"/>
      <c r="H15" s="46"/>
      <c r="I15" s="46"/>
      <c r="J15" s="46"/>
      <c r="K15" s="46"/>
      <c r="L15" s="46"/>
      <c r="M15" s="46"/>
      <c r="N15" s="46"/>
      <c r="O15" s="46"/>
      <c r="P15" s="46"/>
      <c r="Q15" s="56"/>
      <c r="R15" s="56"/>
      <c r="S15" s="57"/>
      <c r="T15" s="57"/>
      <c r="U15" s="56"/>
      <c r="V15" s="57"/>
      <c r="W15" s="43">
        <f>'[1]протокол(2)'!J17</f>
        <v>-9.1933333333333298</v>
      </c>
      <c r="X15" s="43">
        <f>'[1]протокол(2)'!N17</f>
        <v>-8.6133333333333333</v>
      </c>
    </row>
    <row r="16" spans="1:25" ht="12.2" customHeight="1" x14ac:dyDescent="0.25">
      <c r="A16" s="38">
        <f>'[1]протокол(2)'!B18</f>
        <v>42285</v>
      </c>
      <c r="B16" s="39"/>
      <c r="C16" s="40"/>
      <c r="D16" s="40"/>
      <c r="E16" s="40"/>
      <c r="F16" s="40"/>
      <c r="G16" s="40"/>
      <c r="H16" s="40"/>
      <c r="I16" s="40"/>
      <c r="J16" s="40"/>
      <c r="K16" s="40"/>
      <c r="L16" s="40"/>
      <c r="M16" s="40"/>
      <c r="N16" s="40"/>
      <c r="O16" s="40"/>
      <c r="P16" s="40"/>
      <c r="Q16" s="41"/>
      <c r="R16" s="41"/>
      <c r="S16" s="42"/>
      <c r="T16" s="42"/>
      <c r="U16" s="41"/>
      <c r="V16" s="42"/>
      <c r="W16" s="43">
        <f>'[1]протокол(2)'!J18</f>
        <v>-10.051111111111114</v>
      </c>
      <c r="X16" s="43">
        <f>'[1]протокол(2)'!N18</f>
        <v>-9.2933333333333348</v>
      </c>
    </row>
    <row r="17" spans="1:24" ht="12.2" customHeight="1" x14ac:dyDescent="0.25">
      <c r="A17" s="38">
        <f>'[1]протокол(2)'!B19</f>
        <v>42286</v>
      </c>
      <c r="B17" s="38"/>
      <c r="C17" s="40"/>
      <c r="D17" s="40"/>
      <c r="E17" s="40"/>
      <c r="F17" s="40"/>
      <c r="G17" s="40"/>
      <c r="H17" s="40"/>
      <c r="I17" s="40"/>
      <c r="J17" s="40"/>
      <c r="K17" s="40"/>
      <c r="L17" s="40"/>
      <c r="M17" s="40"/>
      <c r="N17" s="40"/>
      <c r="O17" s="40"/>
      <c r="P17" s="40"/>
      <c r="Q17" s="41"/>
      <c r="R17" s="41"/>
      <c r="S17" s="42"/>
      <c r="T17" s="42"/>
      <c r="U17" s="41"/>
      <c r="V17" s="42"/>
      <c r="W17" s="43">
        <f>'[1]протокол(2)'!J19</f>
        <v>-10.806666666666668</v>
      </c>
      <c r="X17" s="43">
        <f>'[1]протокол(2)'!N19</f>
        <v>-9.5133333333333336</v>
      </c>
    </row>
    <row r="18" spans="1:24" ht="12.2" customHeight="1" x14ac:dyDescent="0.25">
      <c r="A18" s="44">
        <f>'[1]протокол(2)'!B20</f>
        <v>42289</v>
      </c>
      <c r="B18" s="58" t="str">
        <f>'[1]ЗВІТ (2)'!C19</f>
        <v>мол.%</v>
      </c>
      <c r="C18" s="46">
        <f>'[1]ЗВІТ (2)'!D19</f>
        <v>90.192999999999998</v>
      </c>
      <c r="D18" s="46">
        <f>'[1]ЗВІТ (2)'!E19</f>
        <v>4.8780000000000001</v>
      </c>
      <c r="E18" s="46">
        <f>'[1]ЗВІТ (2)'!F19</f>
        <v>1.012</v>
      </c>
      <c r="F18" s="46">
        <f>'[1]ЗВІТ (2)'!G19</f>
        <v>0.108</v>
      </c>
      <c r="G18" s="46">
        <f>'[1]ЗВІТ (2)'!H19</f>
        <v>0.16500000000000001</v>
      </c>
      <c r="H18" s="46">
        <f>'[1]ЗВІТ (2)'!I19</f>
        <v>1E-3</v>
      </c>
      <c r="I18" s="46">
        <f>'[1]ЗВІТ (2)'!J19</f>
        <v>4.2999999999999997E-2</v>
      </c>
      <c r="J18" s="46">
        <f>'[1]ЗВІТ (2)'!K19</f>
        <v>3.5000000000000003E-2</v>
      </c>
      <c r="K18" s="46">
        <f>'[1]ЗВІТ (2)'!L19</f>
        <v>4.1000000000000002E-2</v>
      </c>
      <c r="L18" s="46">
        <f>'[1]ЗВІТ (2)'!M19</f>
        <v>1.522</v>
      </c>
      <c r="M18" s="46">
        <f>'[1]ЗВІТ (2)'!N19</f>
        <v>1.998</v>
      </c>
      <c r="N18" s="46">
        <f>'[1]ЗВІТ (2)'!O19</f>
        <v>7.0000000000000001E-3</v>
      </c>
      <c r="O18" s="47">
        <f>'[1]ЗВІТ (2)'!P19</f>
        <v>0.621</v>
      </c>
      <c r="P18" s="47">
        <f>'[1]ЗВІТ (2)'!Q19</f>
        <v>0.748</v>
      </c>
      <c r="Q18" s="48">
        <f>'[1]ЗВІТ (2)'!R19</f>
        <v>8214</v>
      </c>
      <c r="R18" s="48">
        <f>'[1]ЗВІТ (2)'!S19</f>
        <v>9099</v>
      </c>
      <c r="S18" s="49">
        <f>'[1]ЗВІТ (2)'!T19</f>
        <v>34.392018</v>
      </c>
      <c r="T18" s="49">
        <f>'[1]ЗВІТ (2)'!U19</f>
        <v>38.097512999999999</v>
      </c>
      <c r="U18" s="48">
        <f>'[1]ЗВІТ (2)'!V19</f>
        <v>11551</v>
      </c>
      <c r="V18" s="49">
        <f>'[1]ЗВІТ (2)'!W19</f>
        <v>48.364036999999996</v>
      </c>
      <c r="W18" s="50">
        <f>'[1]протокол(2)'!J20</f>
        <v>-11.4</v>
      </c>
      <c r="X18" s="50">
        <f>'[1]протокол(2)'!N20</f>
        <v>-11.206666666666665</v>
      </c>
    </row>
    <row r="19" spans="1:24" ht="12.2" customHeight="1" x14ac:dyDescent="0.25">
      <c r="A19" s="51"/>
      <c r="B19" s="38" t="str">
        <f>'[1]ЗВІТ (2)'!C20</f>
        <v>об.%</v>
      </c>
      <c r="C19" s="40">
        <f>'[1]ЗВІТ (2)'!D20</f>
        <v>90.251999999999995</v>
      </c>
      <c r="D19" s="40">
        <f>'[1]ЗВІТ (2)'!E20</f>
        <v>4.851</v>
      </c>
      <c r="E19" s="40">
        <f>'[1]ЗВІТ (2)'!F20</f>
        <v>0.998</v>
      </c>
      <c r="F19" s="40">
        <f>'[1]ЗВІТ (2)'!G20</f>
        <v>0.105</v>
      </c>
      <c r="G19" s="40">
        <f>'[1]ЗВІТ (2)'!H20</f>
        <v>0.16</v>
      </c>
      <c r="H19" s="40">
        <f>'[1]ЗВІТ (2)'!I20</f>
        <v>1E-3</v>
      </c>
      <c r="I19" s="40">
        <f>'[1]ЗВІТ (2)'!J20</f>
        <v>4.1000000000000002E-2</v>
      </c>
      <c r="J19" s="40">
        <f>'[1]ЗВІТ (2)'!K20</f>
        <v>3.3000000000000002E-2</v>
      </c>
      <c r="K19" s="40">
        <f>'[1]ЗВІТ (2)'!L20</f>
        <v>3.7999999999999999E-2</v>
      </c>
      <c r="L19" s="40">
        <f>'[1]ЗВІТ (2)'!M20</f>
        <v>1.5249999999999999</v>
      </c>
      <c r="M19" s="40">
        <f>'[1]ЗВІТ (2)'!N20</f>
        <v>1.992</v>
      </c>
      <c r="N19" s="40">
        <f>'[1]ЗВІТ (2)'!O20</f>
        <v>7.0000000000000001E-3</v>
      </c>
      <c r="O19" s="52"/>
      <c r="P19" s="52"/>
      <c r="Q19" s="53"/>
      <c r="R19" s="53"/>
      <c r="S19" s="54"/>
      <c r="T19" s="54"/>
      <c r="U19" s="53"/>
      <c r="V19" s="54"/>
      <c r="W19" s="55"/>
      <c r="X19" s="55"/>
    </row>
    <row r="20" spans="1:24" ht="12.2" customHeight="1" x14ac:dyDescent="0.25">
      <c r="A20" s="38">
        <f>'[1]протокол(2)'!B21</f>
        <v>42290</v>
      </c>
      <c r="B20" s="38"/>
      <c r="C20" s="40"/>
      <c r="D20" s="40"/>
      <c r="E20" s="40"/>
      <c r="F20" s="40"/>
      <c r="G20" s="40"/>
      <c r="H20" s="40"/>
      <c r="I20" s="40"/>
      <c r="J20" s="40"/>
      <c r="K20" s="40"/>
      <c r="L20" s="40"/>
      <c r="M20" s="40"/>
      <c r="N20" s="40"/>
      <c r="O20" s="40"/>
      <c r="P20" s="40"/>
      <c r="Q20" s="41"/>
      <c r="R20" s="41"/>
      <c r="S20" s="42"/>
      <c r="T20" s="42"/>
      <c r="U20" s="41"/>
      <c r="V20" s="42"/>
      <c r="W20" s="43">
        <f>'[1]протокол(2)'!J21</f>
        <v>-11.641666666666666</v>
      </c>
      <c r="X20" s="43">
        <f>'[1]протокол(2)'!N21</f>
        <v>-11.433333333333332</v>
      </c>
    </row>
    <row r="21" spans="1:24" ht="12.2" customHeight="1" x14ac:dyDescent="0.25">
      <c r="A21" s="38">
        <f>'[1]протокол(2)'!B22</f>
        <v>42292</v>
      </c>
      <c r="B21" s="38"/>
      <c r="C21" s="40"/>
      <c r="D21" s="40"/>
      <c r="E21" s="40"/>
      <c r="F21" s="40"/>
      <c r="G21" s="40"/>
      <c r="H21" s="40"/>
      <c r="I21" s="40"/>
      <c r="J21" s="40"/>
      <c r="K21" s="40"/>
      <c r="L21" s="40"/>
      <c r="M21" s="40"/>
      <c r="N21" s="40"/>
      <c r="O21" s="40"/>
      <c r="P21" s="40"/>
      <c r="Q21" s="41"/>
      <c r="R21" s="41"/>
      <c r="S21" s="42"/>
      <c r="T21" s="42"/>
      <c r="U21" s="41"/>
      <c r="V21" s="42"/>
      <c r="W21" s="43">
        <f>'[1]протокол(2)'!J22</f>
        <v>-16.135000000000002</v>
      </c>
      <c r="X21" s="43">
        <f>'[1]протокол(2)'!N22</f>
        <v>-14.133333333333333</v>
      </c>
    </row>
    <row r="22" spans="1:24" ht="12.2" customHeight="1" x14ac:dyDescent="0.25">
      <c r="A22" s="44">
        <f>'[1]протокол(2)'!B23</f>
        <v>42293</v>
      </c>
      <c r="B22" s="58" t="str">
        <f>'[1]ЗВІТ (2)'!C29</f>
        <v>мол.%</v>
      </c>
      <c r="C22" s="46">
        <f>'[1]ЗВІТ (2)'!D29</f>
        <v>92.001999999999995</v>
      </c>
      <c r="D22" s="46">
        <f>'[1]ЗВІТ (2)'!E29</f>
        <v>4.1029999999999998</v>
      </c>
      <c r="E22" s="46">
        <f>'[1]ЗВІТ (2)'!F29</f>
        <v>1.0029999999999999</v>
      </c>
      <c r="F22" s="46">
        <f>'[1]ЗВІТ (2)'!G29</f>
        <v>0.11899999999999999</v>
      </c>
      <c r="G22" s="46">
        <f>'[1]ЗВІТ (2)'!H29</f>
        <v>0.158</v>
      </c>
      <c r="H22" s="46">
        <f>'[1]ЗВІТ (2)'!I29</f>
        <v>3.0000000000000001E-3</v>
      </c>
      <c r="I22" s="46">
        <f>'[1]ЗВІТ (2)'!J29</f>
        <v>3.7999999999999999E-2</v>
      </c>
      <c r="J22" s="46">
        <f>'[1]ЗВІТ (2)'!K29</f>
        <v>3.1E-2</v>
      </c>
      <c r="K22" s="46">
        <f>'[1]ЗВІТ (2)'!L29</f>
        <v>2.1999999999999999E-2</v>
      </c>
      <c r="L22" s="46">
        <f>'[1]ЗВІТ (2)'!M29</f>
        <v>1.177</v>
      </c>
      <c r="M22" s="46">
        <f>'[1]ЗВІТ (2)'!N29</f>
        <v>1.34</v>
      </c>
      <c r="N22" s="46">
        <f>'[1]ЗВІТ (2)'!O29</f>
        <v>7.0000000000000001E-3</v>
      </c>
      <c r="O22" s="47">
        <f>'[1]ЗВІТ (2)'!P29</f>
        <v>0.60799999999999998</v>
      </c>
      <c r="P22" s="47">
        <f>'[1]ЗВІТ (2)'!Q29</f>
        <v>0.73299999999999998</v>
      </c>
      <c r="Q22" s="48">
        <f>'[1]ЗВІТ (2)'!R29</f>
        <v>8237</v>
      </c>
      <c r="R22" s="48">
        <f>'[1]ЗВІТ (2)'!S29</f>
        <v>9127</v>
      </c>
      <c r="S22" s="49">
        <f>'[1]ЗВІТ (2)'!T29</f>
        <v>34.488318999999997</v>
      </c>
      <c r="T22" s="49">
        <f>'[1]ЗВІТ (2)'!U29</f>
        <v>38.214748999999998</v>
      </c>
      <c r="U22" s="48">
        <f>'[1]ЗВІТ (2)'!V29</f>
        <v>11703</v>
      </c>
      <c r="V22" s="49">
        <f>'[1]ЗВІТ (2)'!W29</f>
        <v>49.000460999999994</v>
      </c>
      <c r="W22" s="50">
        <f>'[1]протокол(2)'!J23</f>
        <v>-14.965333333333334</v>
      </c>
      <c r="X22" s="50">
        <f>'[1]протокол(2)'!N23</f>
        <v>-14.413333333333332</v>
      </c>
    </row>
    <row r="23" spans="1:24" ht="12.2" customHeight="1" x14ac:dyDescent="0.25">
      <c r="A23" s="51"/>
      <c r="B23" s="38" t="str">
        <f>'[1]ЗВІТ (2)'!C30</f>
        <v>об.%</v>
      </c>
      <c r="C23" s="40">
        <f>'[1]ЗВІТ (2)'!D30</f>
        <v>92.054000000000002</v>
      </c>
      <c r="D23" s="40">
        <f>'[1]ЗВІТ (2)'!E30</f>
        <v>4.08</v>
      </c>
      <c r="E23" s="40">
        <f>'[1]ЗВІТ (2)'!F30</f>
        <v>0.98899999999999999</v>
      </c>
      <c r="F23" s="40">
        <f>'[1]ЗВІТ (2)'!G30</f>
        <v>0.11600000000000001</v>
      </c>
      <c r="G23" s="40">
        <f>'[1]ЗВІТ (2)'!H30</f>
        <v>0.153</v>
      </c>
      <c r="H23" s="40">
        <f>'[1]ЗВІТ (2)'!I30</f>
        <v>3.0000000000000001E-3</v>
      </c>
      <c r="I23" s="40">
        <f>'[1]ЗВІТ (2)'!J30</f>
        <v>3.5999999999999997E-2</v>
      </c>
      <c r="J23" s="40">
        <f>'[1]ЗВІТ (2)'!K30</f>
        <v>2.9000000000000001E-2</v>
      </c>
      <c r="K23" s="40">
        <f>'[1]ЗВІТ (2)'!L30</f>
        <v>0.02</v>
      </c>
      <c r="L23" s="40">
        <f>'[1]ЗВІТ (2)'!M30</f>
        <v>1.18</v>
      </c>
      <c r="M23" s="40">
        <f>'[1]ЗВІТ (2)'!N30</f>
        <v>1.3360000000000001</v>
      </c>
      <c r="N23" s="40">
        <f>'[1]ЗВІТ (2)'!O30</f>
        <v>7.0000000000000001E-3</v>
      </c>
      <c r="O23" s="52"/>
      <c r="P23" s="52"/>
      <c r="Q23" s="53"/>
      <c r="R23" s="53"/>
      <c r="S23" s="54"/>
      <c r="T23" s="54"/>
      <c r="U23" s="53"/>
      <c r="V23" s="54"/>
      <c r="W23" s="55"/>
      <c r="X23" s="55"/>
    </row>
    <row r="24" spans="1:24" ht="12.2" customHeight="1" x14ac:dyDescent="0.25">
      <c r="A24" s="44">
        <f>'[1]протокол(2)'!B24</f>
        <v>42296</v>
      </c>
      <c r="B24" s="58" t="str">
        <f>'[1]ЗВІТ (2)'!C31</f>
        <v>мол.%</v>
      </c>
      <c r="C24" s="46">
        <f>'[1]ЗВІТ (2)'!D31</f>
        <v>92.4</v>
      </c>
      <c r="D24" s="46">
        <f>'[1]ЗВІТ (2)'!E31</f>
        <v>3.879</v>
      </c>
      <c r="E24" s="46">
        <f>'[1]ЗВІТ (2)'!F31</f>
        <v>0.91900000000000004</v>
      </c>
      <c r="F24" s="46">
        <f>'[1]ЗВІТ (2)'!G31</f>
        <v>0.112</v>
      </c>
      <c r="G24" s="46">
        <f>'[1]ЗВІТ (2)'!H31</f>
        <v>0.14799999999999999</v>
      </c>
      <c r="H24" s="46">
        <f>'[1]ЗВІТ (2)'!I31</f>
        <v>4.0000000000000001E-3</v>
      </c>
      <c r="I24" s="46">
        <f>'[1]ЗВІТ (2)'!J31</f>
        <v>3.3000000000000002E-2</v>
      </c>
      <c r="J24" s="46">
        <f>'[1]ЗВІТ (2)'!K31</f>
        <v>2.5999999999999999E-2</v>
      </c>
      <c r="K24" s="46">
        <f>'[1]ЗВІТ (2)'!L31</f>
        <v>1.2999999999999999E-2</v>
      </c>
      <c r="L24" s="46">
        <f>'[1]ЗВІТ (2)'!M31</f>
        <v>1.1859999999999999</v>
      </c>
      <c r="M24" s="46">
        <f>'[1]ЗВІТ (2)'!N31</f>
        <v>1.274</v>
      </c>
      <c r="N24" s="46">
        <f>'[1]ЗВІТ (2)'!O31</f>
        <v>8.0000000000000002E-3</v>
      </c>
      <c r="O24" s="47">
        <f>'[1]ЗВІТ (2)'!P31</f>
        <v>0.60499999999999998</v>
      </c>
      <c r="P24" s="47">
        <f>'[1]ЗВІТ (2)'!Q31</f>
        <v>0.72899999999999998</v>
      </c>
      <c r="Q24" s="48">
        <f>'[1]ЗВІТ (2)'!R31</f>
        <v>8210</v>
      </c>
      <c r="R24" s="48">
        <f>'[1]ЗВІТ (2)'!S31</f>
        <v>9099</v>
      </c>
      <c r="S24" s="49">
        <f>'[1]ЗВІТ (2)'!T31</f>
        <v>34.37527</v>
      </c>
      <c r="T24" s="49">
        <f>'[1]ЗВІТ (2)'!U31</f>
        <v>38.097512999999999</v>
      </c>
      <c r="U24" s="48">
        <f>'[1]ЗВІТ (2)'!V31</f>
        <v>11695</v>
      </c>
      <c r="V24" s="49">
        <f>'[1]ЗВІТ (2)'!W31</f>
        <v>48.966964999999995</v>
      </c>
      <c r="W24" s="50">
        <f>'[1]протокол(2)'!J24</f>
        <v>-13.82093023255814</v>
      </c>
      <c r="X24" s="50">
        <f>'[1]протокол(2)'!N24</f>
        <v>-14.446666666666667</v>
      </c>
    </row>
    <row r="25" spans="1:24" ht="12.2" customHeight="1" x14ac:dyDescent="0.25">
      <c r="A25" s="51"/>
      <c r="B25" s="38" t="str">
        <f>'[1]ЗВІТ (2)'!C32</f>
        <v>об.%</v>
      </c>
      <c r="C25" s="40">
        <f>'[1]ЗВІТ (2)'!D32</f>
        <v>92.445999999999998</v>
      </c>
      <c r="D25" s="40">
        <f>'[1]ЗВІТ (2)'!E32</f>
        <v>3.8570000000000002</v>
      </c>
      <c r="E25" s="40">
        <f>'[1]ЗВІТ (2)'!F32</f>
        <v>0.90600000000000003</v>
      </c>
      <c r="F25" s="40">
        <f>'[1]ЗВІТ (2)'!G32</f>
        <v>0.109</v>
      </c>
      <c r="G25" s="40">
        <f>'[1]ЗВІТ (2)'!H32</f>
        <v>0.14399999999999999</v>
      </c>
      <c r="H25" s="40">
        <f>'[1]ЗВІТ (2)'!I32</f>
        <v>4.0000000000000001E-3</v>
      </c>
      <c r="I25" s="40">
        <f>'[1]ЗВІТ (2)'!J32</f>
        <v>3.2000000000000001E-2</v>
      </c>
      <c r="J25" s="40">
        <f>'[1]ЗВІТ (2)'!K32</f>
        <v>2.5000000000000001E-2</v>
      </c>
      <c r="K25" s="40">
        <f>'[1]ЗВІТ (2)'!L32</f>
        <v>1.2E-2</v>
      </c>
      <c r="L25" s="40">
        <f>'[1]ЗВІТ (2)'!M32</f>
        <v>1.1890000000000001</v>
      </c>
      <c r="M25" s="40">
        <f>'[1]ЗВІТ (2)'!N32</f>
        <v>1.27</v>
      </c>
      <c r="N25" s="40">
        <f>'[1]ЗВІТ (2)'!O32</f>
        <v>8.0000000000000002E-3</v>
      </c>
      <c r="O25" s="52"/>
      <c r="P25" s="52"/>
      <c r="Q25" s="53"/>
      <c r="R25" s="53"/>
      <c r="S25" s="54"/>
      <c r="T25" s="54"/>
      <c r="U25" s="53"/>
      <c r="V25" s="54"/>
      <c r="W25" s="55"/>
      <c r="X25" s="55"/>
    </row>
    <row r="26" spans="1:24" ht="12.2" customHeight="1" x14ac:dyDescent="0.25">
      <c r="A26" s="38">
        <f>'[1]протокол(2)'!B25</f>
        <v>42297</v>
      </c>
      <c r="B26" s="38"/>
      <c r="C26" s="40"/>
      <c r="D26" s="40"/>
      <c r="E26" s="40"/>
      <c r="F26" s="40"/>
      <c r="G26" s="40"/>
      <c r="H26" s="40"/>
      <c r="I26" s="40"/>
      <c r="J26" s="40"/>
      <c r="K26" s="40"/>
      <c r="L26" s="40"/>
      <c r="M26" s="40"/>
      <c r="N26" s="40"/>
      <c r="O26" s="40"/>
      <c r="P26" s="40"/>
      <c r="Q26" s="41"/>
      <c r="R26" s="41"/>
      <c r="S26" s="42"/>
      <c r="T26" s="42"/>
      <c r="U26" s="41"/>
      <c r="V26" s="42"/>
      <c r="W26" s="43">
        <f>'[1]протокол(2)'!J25</f>
        <v>-14.366666666666665</v>
      </c>
      <c r="X26" s="43">
        <f>'[1]протокол(2)'!N25</f>
        <v>-14.166666666666666</v>
      </c>
    </row>
    <row r="27" spans="1:24" ht="12.2" customHeight="1" x14ac:dyDescent="0.25">
      <c r="A27" s="38">
        <f>'[1]протокол(2)'!B26</f>
        <v>42298</v>
      </c>
      <c r="B27" s="38"/>
      <c r="C27" s="40"/>
      <c r="D27" s="40"/>
      <c r="E27" s="40"/>
      <c r="F27" s="40"/>
      <c r="G27" s="40"/>
      <c r="H27" s="40"/>
      <c r="I27" s="40"/>
      <c r="J27" s="40"/>
      <c r="K27" s="40"/>
      <c r="L27" s="40"/>
      <c r="M27" s="40"/>
      <c r="N27" s="40"/>
      <c r="O27" s="40"/>
      <c r="P27" s="40"/>
      <c r="Q27" s="41"/>
      <c r="R27" s="41"/>
      <c r="S27" s="42"/>
      <c r="T27" s="42"/>
      <c r="U27" s="41"/>
      <c r="V27" s="42"/>
      <c r="W27" s="43">
        <f>'[1]протокол(2)'!J26</f>
        <v>-12.89</v>
      </c>
      <c r="X27" s="43">
        <f>'[1]протокол(2)'!N26</f>
        <v>-14.28</v>
      </c>
    </row>
    <row r="28" spans="1:24" ht="12.2" customHeight="1" x14ac:dyDescent="0.25">
      <c r="A28" s="38">
        <f>'[1]протокол(2)'!B27</f>
        <v>42299</v>
      </c>
      <c r="B28" s="38"/>
      <c r="C28" s="40"/>
      <c r="D28" s="40"/>
      <c r="E28" s="40"/>
      <c r="F28" s="40"/>
      <c r="G28" s="40"/>
      <c r="H28" s="40"/>
      <c r="I28" s="40"/>
      <c r="J28" s="40"/>
      <c r="K28" s="40"/>
      <c r="L28" s="40"/>
      <c r="M28" s="40"/>
      <c r="N28" s="40"/>
      <c r="O28" s="40"/>
      <c r="P28" s="40"/>
      <c r="Q28" s="41"/>
      <c r="R28" s="41"/>
      <c r="S28" s="42"/>
      <c r="T28" s="42"/>
      <c r="U28" s="41"/>
      <c r="V28" s="42"/>
      <c r="W28" s="43">
        <f>'[1]протокол(2)'!J27</f>
        <v>-13.303333333333335</v>
      </c>
      <c r="X28" s="43">
        <f>'[1]протокол(2)'!N27</f>
        <v>-13.753333333333336</v>
      </c>
    </row>
    <row r="29" spans="1:24" ht="12.2" customHeight="1" x14ac:dyDescent="0.25">
      <c r="A29" s="38">
        <f>'[1]протокол(2)'!B28</f>
        <v>42300</v>
      </c>
      <c r="B29" s="38"/>
      <c r="C29" s="40"/>
      <c r="D29" s="40"/>
      <c r="E29" s="40"/>
      <c r="F29" s="40"/>
      <c r="G29" s="40"/>
      <c r="H29" s="40"/>
      <c r="I29" s="40"/>
      <c r="J29" s="40"/>
      <c r="K29" s="40"/>
      <c r="L29" s="40"/>
      <c r="M29" s="40"/>
      <c r="N29" s="40"/>
      <c r="O29" s="40"/>
      <c r="P29" s="40"/>
      <c r="Q29" s="41"/>
      <c r="R29" s="41"/>
      <c r="S29" s="42"/>
      <c r="T29" s="42"/>
      <c r="U29" s="41"/>
      <c r="V29" s="42"/>
      <c r="W29" s="43">
        <f>'[1]протокол(2)'!J28</f>
        <v>-11.459870550161813</v>
      </c>
      <c r="X29" s="43">
        <f>'[1]протокол(2)'!N28</f>
        <v>-13.46</v>
      </c>
    </row>
    <row r="30" spans="1:24" ht="12.2" customHeight="1" x14ac:dyDescent="0.25">
      <c r="A30" s="44">
        <f>'[1]протокол(2)'!B29</f>
        <v>42303</v>
      </c>
      <c r="B30" s="58" t="str">
        <f>'[1]ЗВІТ (2)'!C37</f>
        <v>мол.%</v>
      </c>
      <c r="C30" s="59">
        <v>92.986999999999995</v>
      </c>
      <c r="D30" s="59">
        <v>3.5609999999999999</v>
      </c>
      <c r="E30" s="59">
        <v>0.84699999999999998</v>
      </c>
      <c r="F30" s="59">
        <v>0.108</v>
      </c>
      <c r="G30" s="59">
        <v>0.14000000000000001</v>
      </c>
      <c r="H30" s="59">
        <v>1.4E-2</v>
      </c>
      <c r="I30" s="59">
        <v>0.03</v>
      </c>
      <c r="J30" s="59">
        <v>2.4E-2</v>
      </c>
      <c r="K30" s="59">
        <v>8.9999999999999993E-3</v>
      </c>
      <c r="L30" s="59">
        <v>1.123</v>
      </c>
      <c r="M30" s="59">
        <v>1.1519999999999999</v>
      </c>
      <c r="N30" s="59">
        <v>8.0000000000000002E-3</v>
      </c>
      <c r="O30" s="47">
        <v>0.60099999999999998</v>
      </c>
      <c r="P30" s="47">
        <v>0.72499999999999998</v>
      </c>
      <c r="Q30" s="48">
        <v>8193</v>
      </c>
      <c r="R30" s="48">
        <v>9081</v>
      </c>
      <c r="S30" s="49">
        <f t="shared" ref="S30:T30" si="0">Q30*0.004187</f>
        <v>34.304091</v>
      </c>
      <c r="T30" s="49">
        <f t="shared" si="0"/>
        <v>38.022146999999997</v>
      </c>
      <c r="U30" s="48">
        <v>11711</v>
      </c>
      <c r="V30" s="49">
        <f t="shared" ref="V30" si="1">U30*0.004187</f>
        <v>49.033956999999994</v>
      </c>
      <c r="W30" s="50">
        <f>'[1]протокол(2)'!J29</f>
        <v>-10.882857142857141</v>
      </c>
      <c r="X30" s="50">
        <f>'[1]протокол(2)'!N29</f>
        <v>-13.626666666666665</v>
      </c>
    </row>
    <row r="31" spans="1:24" ht="12.2" customHeight="1" x14ac:dyDescent="0.25">
      <c r="A31" s="51"/>
      <c r="B31" s="38" t="str">
        <f>'[1]ЗВІТ (2)'!C38</f>
        <v>об.%</v>
      </c>
      <c r="C31" s="60">
        <v>93.031000000000006</v>
      </c>
      <c r="D31" s="60">
        <v>3.5409999999999999</v>
      </c>
      <c r="E31" s="60">
        <v>0.83499999999999996</v>
      </c>
      <c r="F31" s="60">
        <v>0.105</v>
      </c>
      <c r="G31" s="60">
        <v>0.13600000000000001</v>
      </c>
      <c r="H31" s="60">
        <v>1.2999999999999999E-2</v>
      </c>
      <c r="I31" s="60">
        <v>2.9000000000000001E-2</v>
      </c>
      <c r="J31" s="60">
        <v>2.3E-2</v>
      </c>
      <c r="K31" s="60">
        <v>8.0000000000000002E-3</v>
      </c>
      <c r="L31" s="60">
        <v>1.125</v>
      </c>
      <c r="M31" s="60">
        <v>1.149</v>
      </c>
      <c r="N31" s="60">
        <v>8.0000000000000002E-3</v>
      </c>
      <c r="O31" s="52"/>
      <c r="P31" s="52"/>
      <c r="Q31" s="53"/>
      <c r="R31" s="53"/>
      <c r="S31" s="54"/>
      <c r="T31" s="54"/>
      <c r="U31" s="53"/>
      <c r="V31" s="54"/>
      <c r="W31" s="55"/>
      <c r="X31" s="55"/>
    </row>
    <row r="32" spans="1:24" ht="12.2" customHeight="1" x14ac:dyDescent="0.25">
      <c r="A32" s="38">
        <f>'[1]протокол(2)'!B30</f>
        <v>42304</v>
      </c>
      <c r="B32" s="38"/>
      <c r="C32" s="40"/>
      <c r="D32" s="40"/>
      <c r="E32" s="40"/>
      <c r="F32" s="40"/>
      <c r="G32" s="40"/>
      <c r="H32" s="40"/>
      <c r="I32" s="40"/>
      <c r="J32" s="40"/>
      <c r="K32" s="40"/>
      <c r="L32" s="40"/>
      <c r="M32" s="40"/>
      <c r="N32" s="40"/>
      <c r="O32" s="40"/>
      <c r="P32" s="40"/>
      <c r="Q32" s="41"/>
      <c r="R32" s="41"/>
      <c r="S32" s="42"/>
      <c r="T32" s="42"/>
      <c r="U32" s="41"/>
      <c r="V32" s="42"/>
      <c r="W32" s="43">
        <f>'[1]протокол(2)'!J30</f>
        <v>-12.733333333333334</v>
      </c>
      <c r="X32" s="43">
        <f>'[1]протокол(2)'!N30</f>
        <v>-8.7799999999999994</v>
      </c>
    </row>
    <row r="33" spans="1:26" ht="12.2" customHeight="1" x14ac:dyDescent="0.25">
      <c r="A33" s="38">
        <f>'[1]протокол(2)'!B31</f>
        <v>42305</v>
      </c>
      <c r="B33" s="38"/>
      <c r="C33" s="40"/>
      <c r="D33" s="40"/>
      <c r="E33" s="40"/>
      <c r="F33" s="40"/>
      <c r="G33" s="40"/>
      <c r="H33" s="40"/>
      <c r="I33" s="40"/>
      <c r="J33" s="40"/>
      <c r="K33" s="40"/>
      <c r="L33" s="40"/>
      <c r="M33" s="40"/>
      <c r="N33" s="40"/>
      <c r="O33" s="40"/>
      <c r="P33" s="40"/>
      <c r="Q33" s="41"/>
      <c r="R33" s="41"/>
      <c r="S33" s="42"/>
      <c r="T33" s="42"/>
      <c r="U33" s="41"/>
      <c r="V33" s="42"/>
      <c r="W33" s="43">
        <f>'[1]протокол(2)'!J31</f>
        <v>-11.794117647058826</v>
      </c>
      <c r="X33" s="43">
        <f>'[1]протокол(2)'!N31</f>
        <v>-11.693333333333333</v>
      </c>
    </row>
    <row r="34" spans="1:26" ht="12.2" customHeight="1" x14ac:dyDescent="0.25">
      <c r="A34" s="38">
        <f>'[1]протокол(2)'!B32</f>
        <v>42306</v>
      </c>
      <c r="B34" s="38"/>
      <c r="C34" s="40"/>
      <c r="D34" s="40"/>
      <c r="E34" s="40"/>
      <c r="F34" s="40"/>
      <c r="G34" s="40"/>
      <c r="H34" s="40"/>
      <c r="I34" s="40"/>
      <c r="J34" s="40"/>
      <c r="K34" s="40"/>
      <c r="L34" s="40"/>
      <c r="M34" s="40"/>
      <c r="N34" s="40"/>
      <c r="O34" s="40"/>
      <c r="P34" s="40"/>
      <c r="Q34" s="41"/>
      <c r="R34" s="41"/>
      <c r="S34" s="42"/>
      <c r="T34" s="42"/>
      <c r="U34" s="41"/>
      <c r="V34" s="42"/>
      <c r="W34" s="43">
        <f>'[1]протокол(2)'!J32</f>
        <v>-10.305185185185186</v>
      </c>
      <c r="X34" s="43">
        <f>'[1]протокол(2)'!N32</f>
        <v>-12.546666666666667</v>
      </c>
    </row>
    <row r="35" spans="1:26" ht="12.2" customHeight="1" x14ac:dyDescent="0.25">
      <c r="A35" s="38">
        <f>'[1]протокол(2)'!B33</f>
        <v>42307</v>
      </c>
      <c r="B35" s="38"/>
      <c r="C35" s="40"/>
      <c r="D35" s="40"/>
      <c r="E35" s="40"/>
      <c r="F35" s="40"/>
      <c r="G35" s="40"/>
      <c r="H35" s="40"/>
      <c r="I35" s="40"/>
      <c r="J35" s="40"/>
      <c r="K35" s="40"/>
      <c r="L35" s="40"/>
      <c r="M35" s="40"/>
      <c r="N35" s="40"/>
      <c r="O35" s="40"/>
      <c r="P35" s="40"/>
      <c r="Q35" s="41"/>
      <c r="R35" s="41"/>
      <c r="S35" s="42"/>
      <c r="T35" s="42"/>
      <c r="U35" s="41"/>
      <c r="V35" s="42"/>
      <c r="W35" s="43">
        <f>'[1]протокол(2)'!J33</f>
        <v>-8.9799999999999986</v>
      </c>
      <c r="X35" s="43">
        <f>'[1]протокол(2)'!N33</f>
        <v>-11.973333333333334</v>
      </c>
    </row>
    <row r="36" spans="1:26" ht="12" customHeight="1" x14ac:dyDescent="0.25">
      <c r="A36" s="61">
        <v>42298</v>
      </c>
      <c r="B36" s="61"/>
      <c r="C36" s="62" t="s">
        <v>26</v>
      </c>
      <c r="D36" s="62"/>
      <c r="E36" s="62"/>
      <c r="F36" s="63" t="s">
        <v>27</v>
      </c>
      <c r="G36" s="63"/>
      <c r="H36" s="64" t="s">
        <v>44</v>
      </c>
      <c r="I36" s="65"/>
      <c r="J36" s="62" t="s">
        <v>28</v>
      </c>
      <c r="K36" s="62"/>
      <c r="L36" s="66" t="s">
        <v>29</v>
      </c>
      <c r="M36" s="66"/>
      <c r="N36" s="67" t="s">
        <v>44</v>
      </c>
      <c r="O36" s="68"/>
      <c r="P36" s="69"/>
      <c r="Q36" s="69"/>
      <c r="R36" s="70">
        <v>42297</v>
      </c>
      <c r="S36" s="70"/>
      <c r="T36" s="71" t="s">
        <v>45</v>
      </c>
      <c r="U36" s="71"/>
      <c r="V36" s="71"/>
      <c r="W36" s="72" t="s">
        <v>30</v>
      </c>
      <c r="X36" s="72"/>
    </row>
    <row r="37" spans="1:26" ht="13.5" customHeight="1" x14ac:dyDescent="0.25">
      <c r="A37" s="73" t="s">
        <v>46</v>
      </c>
      <c r="B37" s="73"/>
      <c r="C37" s="73"/>
      <c r="D37" s="73"/>
      <c r="E37" s="73"/>
      <c r="F37" s="73"/>
      <c r="G37" s="73"/>
      <c r="H37" s="73"/>
      <c r="I37" s="73"/>
      <c r="J37" s="73"/>
      <c r="K37" s="73"/>
      <c r="L37" s="73"/>
      <c r="M37" s="73"/>
      <c r="N37" s="73"/>
      <c r="O37" s="73"/>
      <c r="P37" s="73"/>
      <c r="Q37" s="73"/>
      <c r="R37" s="73"/>
      <c r="S37" s="73"/>
      <c r="T37" s="73"/>
      <c r="U37" s="73"/>
      <c r="V37" s="73"/>
      <c r="W37" s="73"/>
      <c r="X37" s="73"/>
      <c r="Y37" s="5"/>
      <c r="Z37" s="5"/>
    </row>
    <row r="38" spans="1:26" ht="14.25" customHeight="1" x14ac:dyDescent="0.25">
      <c r="A38" s="74" t="s">
        <v>31</v>
      </c>
      <c r="B38" s="74"/>
      <c r="C38" s="74"/>
      <c r="D38" s="74"/>
      <c r="E38" s="74"/>
      <c r="F38" s="74"/>
      <c r="G38" s="74"/>
      <c r="H38" s="74"/>
      <c r="I38" s="74"/>
      <c r="J38" s="74"/>
      <c r="K38" s="75"/>
      <c r="L38" s="75"/>
      <c r="M38" s="75"/>
      <c r="N38" s="75"/>
      <c r="O38" s="76" t="s">
        <v>32</v>
      </c>
      <c r="P38" s="76"/>
      <c r="Q38" s="76"/>
      <c r="R38" s="76"/>
      <c r="S38" s="76"/>
      <c r="T38" s="76"/>
      <c r="U38" s="76"/>
      <c r="V38" s="76"/>
      <c r="W38" s="76"/>
      <c r="X38" s="75"/>
      <c r="Y38" s="7"/>
      <c r="Z38" s="8"/>
    </row>
    <row r="39" spans="1:26" ht="15" customHeight="1" x14ac:dyDescent="0.25">
      <c r="A39" s="74" t="s">
        <v>33</v>
      </c>
      <c r="B39" s="74"/>
      <c r="C39" s="74"/>
      <c r="D39" s="74"/>
      <c r="E39" s="74"/>
      <c r="F39" s="74"/>
      <c r="G39" s="74"/>
      <c r="H39" s="74"/>
      <c r="I39" s="74"/>
      <c r="J39" s="74"/>
      <c r="K39" s="75"/>
      <c r="L39" s="75"/>
      <c r="M39" s="75"/>
      <c r="N39" s="75"/>
      <c r="O39" s="76" t="s">
        <v>34</v>
      </c>
      <c r="P39" s="76"/>
      <c r="Q39" s="76"/>
      <c r="R39" s="76"/>
      <c r="S39" s="76"/>
      <c r="T39" s="76"/>
      <c r="U39" s="76"/>
      <c r="V39" s="76"/>
      <c r="W39" s="76"/>
      <c r="X39" s="75"/>
      <c r="Y39" s="6"/>
      <c r="Z39" s="6"/>
    </row>
    <row r="40" spans="1:26" ht="12.6" customHeight="1" x14ac:dyDescent="0.25">
      <c r="A40" s="9"/>
      <c r="B40" s="9"/>
    </row>
    <row r="41" spans="1:26" ht="15.75" x14ac:dyDescent="0.25">
      <c r="A41" s="10"/>
      <c r="B41" s="10"/>
    </row>
    <row r="47" spans="1:26" x14ac:dyDescent="0.25">
      <c r="L47" s="11"/>
    </row>
  </sheetData>
  <mergeCells count="82">
    <mergeCell ref="C1:V1"/>
    <mergeCell ref="N2:S2"/>
    <mergeCell ref="A4:R4"/>
    <mergeCell ref="B5:W5"/>
    <mergeCell ref="G6:I6"/>
    <mergeCell ref="J6:M6"/>
    <mergeCell ref="O6:R6"/>
    <mergeCell ref="U8:V8"/>
    <mergeCell ref="W8:X8"/>
    <mergeCell ref="A12:A13"/>
    <mergeCell ref="O12:O13"/>
    <mergeCell ref="P12:P13"/>
    <mergeCell ref="Q12:Q13"/>
    <mergeCell ref="R12:R13"/>
    <mergeCell ref="S12:S13"/>
    <mergeCell ref="T12:T13"/>
    <mergeCell ref="U12:U13"/>
    <mergeCell ref="A8:A9"/>
    <mergeCell ref="B8:B9"/>
    <mergeCell ref="C8:N8"/>
    <mergeCell ref="O8:O9"/>
    <mergeCell ref="P8:P9"/>
    <mergeCell ref="Q8:T8"/>
    <mergeCell ref="V12:V13"/>
    <mergeCell ref="W12:W13"/>
    <mergeCell ref="X12:X13"/>
    <mergeCell ref="A18:A19"/>
    <mergeCell ref="O18:O19"/>
    <mergeCell ref="P18:P19"/>
    <mergeCell ref="Q18:Q19"/>
    <mergeCell ref="R18:R19"/>
    <mergeCell ref="S18:S19"/>
    <mergeCell ref="T18:T19"/>
    <mergeCell ref="U18:U19"/>
    <mergeCell ref="V18:V19"/>
    <mergeCell ref="W18:W19"/>
    <mergeCell ref="X18:X19"/>
    <mergeCell ref="A22:A23"/>
    <mergeCell ref="O22:O23"/>
    <mergeCell ref="P22:P23"/>
    <mergeCell ref="Q22:Q23"/>
    <mergeCell ref="R22:R23"/>
    <mergeCell ref="S22:S23"/>
    <mergeCell ref="A24:A25"/>
    <mergeCell ref="O24:O25"/>
    <mergeCell ref="P24:P25"/>
    <mergeCell ref="Q24:Q25"/>
    <mergeCell ref="R24:R25"/>
    <mergeCell ref="X24:X25"/>
    <mergeCell ref="T22:T23"/>
    <mergeCell ref="U22:U23"/>
    <mergeCell ref="V22:V23"/>
    <mergeCell ref="W22:W23"/>
    <mergeCell ref="X22:X23"/>
    <mergeCell ref="S24:S25"/>
    <mergeCell ref="T24:T25"/>
    <mergeCell ref="U24:U25"/>
    <mergeCell ref="V24:V25"/>
    <mergeCell ref="W24:W25"/>
    <mergeCell ref="X30:X31"/>
    <mergeCell ref="C36:E36"/>
    <mergeCell ref="F36:G36"/>
    <mergeCell ref="J36:K36"/>
    <mergeCell ref="L36:M36"/>
    <mergeCell ref="R36:S36"/>
    <mergeCell ref="O30:O31"/>
    <mergeCell ref="P30:P31"/>
    <mergeCell ref="Q30:Q31"/>
    <mergeCell ref="R30:R31"/>
    <mergeCell ref="S30:S31"/>
    <mergeCell ref="A39:J39"/>
    <mergeCell ref="O39:W39"/>
    <mergeCell ref="T30:T31"/>
    <mergeCell ref="U30:U31"/>
    <mergeCell ref="V30:V31"/>
    <mergeCell ref="W30:W31"/>
    <mergeCell ref="A30:A31"/>
    <mergeCell ref="T36:V36"/>
    <mergeCell ref="W36:X36"/>
    <mergeCell ref="A37:X37"/>
    <mergeCell ref="A38:J38"/>
    <mergeCell ref="O38:W38"/>
  </mergeCells>
  <pageMargins left="0.31496062992125984" right="0.31496062992125984" top="0.39370078740157483" bottom="0.19685039370078741"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05-2</vt:lpstr>
      <vt:lpstr>'05-2'!Область_печати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Савченко</dc:creator>
  <cp:lastModifiedBy>Савченко</cp:lastModifiedBy>
  <dcterms:created xsi:type="dcterms:W3CDTF">2015-10-30T09:44:59Z</dcterms:created>
  <dcterms:modified xsi:type="dcterms:W3CDTF">2015-10-30T10:09:38Z</dcterms:modified>
</cp:coreProperties>
</file>